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pire\Downloads\"/>
    </mc:Choice>
  </mc:AlternateContent>
  <bookViews>
    <workbookView xWindow="0" yWindow="0" windowWidth="23040" windowHeight="9390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P28" i="1" l="1"/>
  <c r="O27" i="1" l="1"/>
  <c r="O28" i="1" s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M7" i="1"/>
  <c r="J7" i="1"/>
  <c r="M6" i="1"/>
  <c r="J6" i="1"/>
  <c r="M15" i="1"/>
  <c r="J15" i="1"/>
  <c r="M9" i="1"/>
  <c r="M10" i="1"/>
  <c r="M11" i="1"/>
  <c r="M12" i="1"/>
  <c r="M13" i="1"/>
  <c r="M14" i="1"/>
  <c r="M16" i="1"/>
  <c r="M17" i="1"/>
  <c r="M18" i="1"/>
  <c r="M19" i="1"/>
  <c r="M21" i="1"/>
  <c r="M22" i="1"/>
  <c r="M23" i="1"/>
  <c r="M24" i="1"/>
  <c r="M25" i="1"/>
  <c r="J4" i="1"/>
  <c r="J5" i="1"/>
  <c r="J8" i="1"/>
  <c r="J9" i="1"/>
  <c r="J10" i="1"/>
  <c r="J11" i="1"/>
  <c r="J12" i="1"/>
  <c r="J13" i="1"/>
  <c r="J14" i="1"/>
  <c r="J16" i="1"/>
  <c r="J17" i="1"/>
  <c r="J18" i="1"/>
  <c r="J19" i="1"/>
  <c r="J20" i="1"/>
  <c r="J21" i="1"/>
  <c r="J22" i="1"/>
  <c r="J23" i="1"/>
  <c r="J24" i="1"/>
  <c r="J25" i="1"/>
  <c r="M4" i="1"/>
  <c r="M5" i="1"/>
  <c r="M8" i="1"/>
  <c r="N11" i="1" l="1"/>
  <c r="P11" i="1" s="1"/>
  <c r="N17" i="1"/>
  <c r="N24" i="1"/>
  <c r="N20" i="1"/>
  <c r="N16" i="1"/>
  <c r="N13" i="1"/>
  <c r="P13" i="1" s="1"/>
  <c r="N10" i="1"/>
  <c r="P10" i="1" s="1"/>
  <c r="N7" i="1"/>
  <c r="P7" i="1" s="1"/>
  <c r="N4" i="1"/>
  <c r="N25" i="1"/>
  <c r="N23" i="1"/>
  <c r="N19" i="1"/>
  <c r="N15" i="1"/>
  <c r="P15" i="1" s="1"/>
  <c r="N9" i="1"/>
  <c r="P9" i="1" s="1"/>
  <c r="N6" i="1"/>
  <c r="P6" i="1" s="1"/>
  <c r="N21" i="1"/>
  <c r="P21" i="1" s="1"/>
  <c r="N22" i="1"/>
  <c r="N18" i="1"/>
  <c r="N14" i="1"/>
  <c r="P14" i="1" s="1"/>
  <c r="N12" i="1"/>
  <c r="P12" i="1" s="1"/>
  <c r="N8" i="1"/>
  <c r="P8" i="1" s="1"/>
  <c r="N5" i="1"/>
  <c r="P5" i="1" s="1"/>
  <c r="P26" i="1" l="1"/>
  <c r="N26" i="1"/>
  <c r="P27" i="1" l="1"/>
  <c r="N27" i="1"/>
  <c r="N28" i="1" s="1"/>
</calcChain>
</file>

<file path=xl/sharedStrings.xml><?xml version="1.0" encoding="utf-8"?>
<sst xmlns="http://schemas.openxmlformats.org/spreadsheetml/2006/main" count="42" uniqueCount="38">
  <si>
    <t>BOSCARELLI SALVATORE</t>
  </si>
  <si>
    <t>BRIVITELLO GIUSEPPE</t>
  </si>
  <si>
    <t>CANNIZZARO MARCELLO</t>
  </si>
  <si>
    <t>CRISTAUDO CARLO</t>
  </si>
  <si>
    <t>CRISTINA SALVATORE</t>
  </si>
  <si>
    <t>CUBISINO MICHELE</t>
  </si>
  <si>
    <t>DISCOLO LAURA</t>
  </si>
  <si>
    <t>LA BELLA LUIGI</t>
  </si>
  <si>
    <t>ZAGO GIOVANNI</t>
  </si>
  <si>
    <t>TAIBI PINO</t>
  </si>
  <si>
    <t>DRAGO MARCELLO</t>
  </si>
  <si>
    <t>LO NIGRO GESUALDO</t>
  </si>
  <si>
    <t>MESSINA EMANUELA</t>
  </si>
  <si>
    <t>MILAZZO MARIA</t>
  </si>
  <si>
    <t>MOLLAME GAETANO</t>
  </si>
  <si>
    <t>ORRIGO SERENELLA</t>
  </si>
  <si>
    <t>PARDO ANNAMARIA</t>
  </si>
  <si>
    <t>PUGLISI NICOLO'</t>
  </si>
  <si>
    <t>RANDAZZO ROSETTA</t>
  </si>
  <si>
    <t>SIRAGUSA ANDREA</t>
  </si>
  <si>
    <t xml:space="preserve">PERSONALE </t>
  </si>
  <si>
    <t>TOTALE</t>
  </si>
  <si>
    <t>TOTALE GENERALE</t>
  </si>
  <si>
    <t>FALCONE MARIO</t>
  </si>
  <si>
    <t xml:space="preserve">ORE </t>
  </si>
  <si>
    <t xml:space="preserve"> Tariffaa D F</t>
  </si>
  <si>
    <t xml:space="preserve">ORE  </t>
  </si>
  <si>
    <t>Tariffa NoF</t>
  </si>
  <si>
    <t xml:space="preserve"> Tariffa NeF</t>
  </si>
  <si>
    <t>Totale def.</t>
  </si>
  <si>
    <t>Oneri Riflessi</t>
  </si>
  <si>
    <t>PIANO POTENZIAMENTO 2021</t>
  </si>
  <si>
    <t>Percentuali</t>
  </si>
  <si>
    <t>TOTALE definitivo</t>
  </si>
  <si>
    <t>O.R</t>
  </si>
  <si>
    <t>GIARMANA' RENZ0</t>
  </si>
  <si>
    <t>imp.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</si>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</sst>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€&quot;\ #,##0.00;[Red]\-&quot;€&quot;\ #,##0.00"/>
    <numFmt numFmtId="165" formatCode="&quot;€&quot;\ #,##0.00"/>
    <numFmt numFmtId="166" formatCode="#,##0.0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7030A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0" xfId="0" applyNumberFormat="1"/>
    <xf numFmtId="165" fontId="2" fillId="0" borderId="2" xfId="0" applyNumberFormat="1" applyFont="1" applyBorder="1" applyAlignment="1">
      <alignment horizontal="center"/>
    </xf>
    <xf numFmtId="165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3" fillId="0" borderId="5" xfId="0" applyNumberFormat="1" applyFont="1" applyBorder="1"/>
    <xf numFmtId="165" fontId="6" fillId="0" borderId="5" xfId="0" applyNumberFormat="1" applyFont="1" applyBorder="1"/>
    <xf numFmtId="165" fontId="6" fillId="0" borderId="1" xfId="0" applyNumberFormat="1" applyFont="1" applyBorder="1"/>
    <xf numFmtId="0" fontId="8" fillId="0" borderId="1" xfId="0" applyFont="1" applyBorder="1" applyAlignment="1">
      <alignment horizontal="center"/>
    </xf>
    <xf numFmtId="0" fontId="7" fillId="0" borderId="1" xfId="0" applyFont="1" applyBorder="1"/>
    <xf numFmtId="0" fontId="0" fillId="0" borderId="0" xfId="0" applyAlignment="1">
      <alignment horizontal="center"/>
    </xf>
    <xf numFmtId="0" fontId="0" fillId="0" borderId="1" xfId="0" applyNumberFormat="1" applyBorder="1"/>
    <xf numFmtId="165" fontId="3" fillId="0" borderId="1" xfId="0" applyNumberFormat="1" applyFont="1" applyBorder="1"/>
    <xf numFmtId="165" fontId="5" fillId="0" borderId="1" xfId="0" applyNumberFormat="1" applyFont="1" applyBorder="1"/>
    <xf numFmtId="165" fontId="4" fillId="0" borderId="1" xfId="0" applyNumberFormat="1" applyFont="1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65" fontId="9" fillId="0" borderId="5" xfId="0" applyNumberFormat="1" applyFont="1" applyBorder="1"/>
    <xf numFmtId="165" fontId="9" fillId="0" borderId="0" xfId="0" applyNumberFormat="1" applyFont="1" applyBorder="1"/>
    <xf numFmtId="164" fontId="0" fillId="0" borderId="1" xfId="0" applyNumberFormat="1" applyBorder="1"/>
    <xf numFmtId="0" fontId="7" fillId="0" borderId="0" xfId="0" applyFont="1" applyBorder="1"/>
    <xf numFmtId="164" fontId="0" fillId="0" borderId="0" xfId="0" applyNumberFormat="1" applyBorder="1"/>
    <xf numFmtId="2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0" fillId="0" borderId="0" xfId="0" applyNumberFormat="1"/>
    <xf numFmtId="0" fontId="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166" fontId="0" fillId="0" borderId="1" xfId="0" applyNumberFormat="1" applyBorder="1"/>
    <xf numFmtId="166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/>
    <xf numFmtId="165" fontId="0" fillId="0" borderId="9" xfId="0" applyNumberFormat="1" applyBorder="1"/>
    <xf numFmtId="164" fontId="0" fillId="0" borderId="9" xfId="0" applyNumberFormat="1" applyBorder="1"/>
    <xf numFmtId="166" fontId="0" fillId="0" borderId="9" xfId="0" applyNumberFormat="1" applyBorder="1"/>
    <xf numFmtId="165" fontId="9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165" fontId="10" fillId="0" borderId="1" xfId="0" applyNumberFormat="1" applyFont="1" applyBorder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"/>
  <sheetViews>
    <sheetView tabSelected="1" workbookViewId="0">
      <selection activeCell="S5" sqref="S5"/>
    </sheetView>
  </sheetViews>
  <sheetFormatPr defaultRowHeight="15" x14ac:dyDescent="0.25"/>
  <cols>
    <col min="4" max="4" width="4.28515625" style="1" customWidth="1"/>
    <col min="5" max="5" width="7.140625" style="22" hidden="1" customWidth="1"/>
    <col min="6" max="6" width="10.5703125" style="22" hidden="1" customWidth="1"/>
    <col min="7" max="7" width="10.28515625" style="16" hidden="1" customWidth="1"/>
    <col min="8" max="8" width="8.140625" style="16" hidden="1" customWidth="1"/>
    <col min="9" max="9" width="10.85546875" style="16" hidden="1" customWidth="1"/>
    <col min="10" max="10" width="11.85546875" hidden="1" customWidth="1"/>
    <col min="11" max="11" width="7.42578125" style="5" hidden="1" customWidth="1"/>
    <col min="12" max="12" width="10.85546875" style="5" hidden="1" customWidth="1"/>
    <col min="13" max="13" width="9.7109375" hidden="1" customWidth="1"/>
    <col min="14" max="15" width="14.5703125" hidden="1" customWidth="1"/>
    <col min="16" max="16" width="16.85546875" bestFit="1" customWidth="1"/>
  </cols>
  <sheetData>
    <row r="1" spans="1:16" x14ac:dyDescent="0.25">
      <c r="A1" s="39" t="s">
        <v>31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6" x14ac:dyDescent="0.25">
      <c r="A2" s="3"/>
      <c r="B2" s="4"/>
      <c r="C2" s="4"/>
      <c r="D2" s="4"/>
      <c r="E2" s="21"/>
      <c r="F2" s="21"/>
      <c r="G2" s="34"/>
      <c r="H2" s="35"/>
      <c r="I2" s="35"/>
      <c r="J2" s="35"/>
      <c r="K2" s="35"/>
    </row>
    <row r="3" spans="1:16" x14ac:dyDescent="0.25">
      <c r="A3" s="40" t="s">
        <v>20</v>
      </c>
      <c r="B3" s="41"/>
      <c r="C3" s="42"/>
      <c r="D3" s="8"/>
      <c r="E3" s="14" t="s">
        <v>24</v>
      </c>
      <c r="F3" s="6" t="s">
        <v>25</v>
      </c>
      <c r="G3" s="23" t="s">
        <v>21</v>
      </c>
      <c r="H3" s="24" t="s">
        <v>26</v>
      </c>
      <c r="I3" s="23" t="s">
        <v>27</v>
      </c>
      <c r="J3" s="25" t="s">
        <v>21</v>
      </c>
      <c r="K3" s="24" t="s">
        <v>24</v>
      </c>
      <c r="L3" s="6" t="s">
        <v>28</v>
      </c>
      <c r="M3" s="10" t="s">
        <v>21</v>
      </c>
      <c r="N3" s="15" t="s">
        <v>22</v>
      </c>
      <c r="O3" s="29" t="s">
        <v>32</v>
      </c>
      <c r="P3" s="2" t="s">
        <v>33</v>
      </c>
    </row>
    <row r="4" spans="1:16" x14ac:dyDescent="0.25">
      <c r="A4" s="36" t="s">
        <v>35</v>
      </c>
      <c r="B4" s="37"/>
      <c r="C4" s="38"/>
      <c r="D4" s="9"/>
      <c r="E4" s="9"/>
      <c r="F4" s="18">
        <v>15.45</v>
      </c>
      <c r="G4" s="31">
        <f t="shared" ref="G4:G25" si="0">E4*F4</f>
        <v>0</v>
      </c>
      <c r="H4" s="17"/>
      <c r="I4" s="18">
        <v>17.47</v>
      </c>
      <c r="J4" s="7">
        <f>H4*I4</f>
        <v>0</v>
      </c>
      <c r="K4" s="2"/>
      <c r="L4" s="11">
        <v>20.16</v>
      </c>
      <c r="M4" s="7">
        <f>K4*L4</f>
        <v>0</v>
      </c>
      <c r="N4" s="7">
        <f t="shared" ref="N4:N25" si="1">G4+J4+M4</f>
        <v>0</v>
      </c>
      <c r="O4" s="7">
        <v>0</v>
      </c>
      <c r="P4" s="45">
        <v>2708.07</v>
      </c>
    </row>
    <row r="5" spans="1:16" x14ac:dyDescent="0.25">
      <c r="A5" s="2" t="s">
        <v>0</v>
      </c>
      <c r="B5" s="2"/>
      <c r="C5" s="2"/>
      <c r="D5" s="9"/>
      <c r="E5" s="9">
        <v>6.67</v>
      </c>
      <c r="F5" s="18">
        <v>15.45</v>
      </c>
      <c r="G5" s="31">
        <f t="shared" si="0"/>
        <v>103.05149999999999</v>
      </c>
      <c r="H5" s="17">
        <v>13.29</v>
      </c>
      <c r="I5" s="18">
        <v>17.47</v>
      </c>
      <c r="J5" s="7">
        <f t="shared" ref="J5:J25" si="2">H5*I5</f>
        <v>232.17629999999997</v>
      </c>
      <c r="K5" s="2">
        <v>4</v>
      </c>
      <c r="L5" s="11">
        <v>20.16</v>
      </c>
      <c r="M5" s="7">
        <f>K5*L5</f>
        <v>80.64</v>
      </c>
      <c r="N5" s="7">
        <f t="shared" si="1"/>
        <v>415.86779999999993</v>
      </c>
      <c r="O5" s="7">
        <v>125.1</v>
      </c>
      <c r="P5" s="45">
        <f t="shared" ref="P5:P21" si="3">N5+O5</f>
        <v>540.9677999999999</v>
      </c>
    </row>
    <row r="6" spans="1:16" x14ac:dyDescent="0.25">
      <c r="A6" s="36" t="s">
        <v>7</v>
      </c>
      <c r="B6" s="37"/>
      <c r="C6" s="38"/>
      <c r="D6" s="9"/>
      <c r="E6" s="9">
        <v>1.5</v>
      </c>
      <c r="F6" s="20">
        <v>14.7</v>
      </c>
      <c r="G6" s="31">
        <f t="shared" si="0"/>
        <v>22.049999999999997</v>
      </c>
      <c r="H6" s="17">
        <v>3</v>
      </c>
      <c r="I6" s="20">
        <v>16.62</v>
      </c>
      <c r="J6" s="7">
        <f t="shared" ref="J6" si="4">H6*I6</f>
        <v>49.86</v>
      </c>
      <c r="K6" s="2">
        <v>2.5</v>
      </c>
      <c r="L6" s="20">
        <v>19.170000000000002</v>
      </c>
      <c r="M6" s="7">
        <f t="shared" ref="M6:M7" si="5">K6*L6</f>
        <v>47.925000000000004</v>
      </c>
      <c r="N6" s="7">
        <f t="shared" si="1"/>
        <v>119.83500000000001</v>
      </c>
      <c r="O6" s="7">
        <v>38.229999999999997</v>
      </c>
      <c r="P6" s="45">
        <f t="shared" si="3"/>
        <v>158.065</v>
      </c>
    </row>
    <row r="7" spans="1:16" x14ac:dyDescent="0.25">
      <c r="A7" s="36" t="s">
        <v>9</v>
      </c>
      <c r="B7" s="37"/>
      <c r="C7" s="38"/>
      <c r="D7" s="9"/>
      <c r="E7" s="9">
        <v>0.5</v>
      </c>
      <c r="F7" s="20">
        <v>14.7</v>
      </c>
      <c r="G7" s="31">
        <f t="shared" si="0"/>
        <v>7.35</v>
      </c>
      <c r="H7" s="17">
        <v>1</v>
      </c>
      <c r="I7" s="20">
        <v>16.62</v>
      </c>
      <c r="J7" s="7">
        <f>H7*I7</f>
        <v>16.62</v>
      </c>
      <c r="K7" s="2">
        <v>2</v>
      </c>
      <c r="L7" s="20">
        <v>19.170000000000002</v>
      </c>
      <c r="M7" s="7">
        <f t="shared" si="5"/>
        <v>38.340000000000003</v>
      </c>
      <c r="N7" s="7">
        <f t="shared" si="1"/>
        <v>62.31</v>
      </c>
      <c r="O7" s="7">
        <v>17.45</v>
      </c>
      <c r="P7" s="45">
        <f t="shared" si="3"/>
        <v>79.760000000000005</v>
      </c>
    </row>
    <row r="8" spans="1:16" x14ac:dyDescent="0.25">
      <c r="A8" s="2" t="s">
        <v>1</v>
      </c>
      <c r="B8" s="2"/>
      <c r="C8" s="2"/>
      <c r="D8" s="9"/>
      <c r="E8" s="9">
        <v>2.67</v>
      </c>
      <c r="F8" s="7">
        <v>14.25</v>
      </c>
      <c r="G8" s="31">
        <f t="shared" si="0"/>
        <v>38.047499999999999</v>
      </c>
      <c r="H8" s="17">
        <v>4.8099999999999996</v>
      </c>
      <c r="I8" s="7">
        <v>16.11</v>
      </c>
      <c r="J8" s="7">
        <f t="shared" si="2"/>
        <v>77.489099999999993</v>
      </c>
      <c r="K8" s="2">
        <v>3</v>
      </c>
      <c r="L8" s="26">
        <v>18.579999999999998</v>
      </c>
      <c r="M8" s="7">
        <f>K8*L8</f>
        <v>55.739999999999995</v>
      </c>
      <c r="N8" s="7">
        <f t="shared" si="1"/>
        <v>171.27659999999997</v>
      </c>
      <c r="O8" s="7">
        <v>57.54</v>
      </c>
      <c r="P8" s="45">
        <f t="shared" si="3"/>
        <v>228.81659999999997</v>
      </c>
    </row>
    <row r="9" spans="1:16" x14ac:dyDescent="0.25">
      <c r="A9" s="2" t="s">
        <v>2</v>
      </c>
      <c r="B9" s="2"/>
      <c r="C9" s="2"/>
      <c r="D9" s="9"/>
      <c r="E9" s="9">
        <v>0.67</v>
      </c>
      <c r="F9" s="7">
        <v>14.25</v>
      </c>
      <c r="G9" s="31">
        <f t="shared" si="0"/>
        <v>9.5475000000000012</v>
      </c>
      <c r="H9" s="17">
        <v>4</v>
      </c>
      <c r="I9" s="7">
        <v>16.11</v>
      </c>
      <c r="J9" s="7">
        <f t="shared" si="2"/>
        <v>64.44</v>
      </c>
      <c r="K9" s="2">
        <v>2</v>
      </c>
      <c r="L9" s="26">
        <v>18.579999999999998</v>
      </c>
      <c r="M9" s="7">
        <f t="shared" ref="M9:M25" si="6">K9*L9</f>
        <v>37.159999999999997</v>
      </c>
      <c r="N9" s="7">
        <f t="shared" si="1"/>
        <v>111.14749999999999</v>
      </c>
      <c r="O9" s="7">
        <v>34.93</v>
      </c>
      <c r="P9" s="45">
        <f t="shared" si="3"/>
        <v>146.07749999999999</v>
      </c>
    </row>
    <row r="10" spans="1:16" x14ac:dyDescent="0.25">
      <c r="A10" s="36" t="s">
        <v>3</v>
      </c>
      <c r="B10" s="37"/>
      <c r="C10" s="38"/>
      <c r="D10" s="9"/>
      <c r="E10" s="9">
        <v>6.25</v>
      </c>
      <c r="F10" s="7">
        <v>14.25</v>
      </c>
      <c r="G10" s="31">
        <f t="shared" si="0"/>
        <v>89.0625</v>
      </c>
      <c r="H10" s="17">
        <v>1</v>
      </c>
      <c r="I10" s="7">
        <v>16.11</v>
      </c>
      <c r="J10" s="7">
        <f t="shared" si="2"/>
        <v>16.11</v>
      </c>
      <c r="K10" s="2">
        <v>0</v>
      </c>
      <c r="L10" s="26">
        <v>18.579999999999998</v>
      </c>
      <c r="M10" s="7">
        <f t="shared" si="6"/>
        <v>0</v>
      </c>
      <c r="N10" s="7">
        <f t="shared" si="1"/>
        <v>105.1725</v>
      </c>
      <c r="O10" s="7">
        <v>38.659999999999997</v>
      </c>
      <c r="P10" s="45">
        <f t="shared" si="3"/>
        <v>143.83249999999998</v>
      </c>
    </row>
    <row r="11" spans="1:16" x14ac:dyDescent="0.25">
      <c r="A11" s="2" t="s">
        <v>4</v>
      </c>
      <c r="B11" s="2"/>
      <c r="C11" s="2"/>
      <c r="D11" s="9"/>
      <c r="E11" s="9">
        <v>0</v>
      </c>
      <c r="F11" s="7">
        <v>14.25</v>
      </c>
      <c r="G11" s="31">
        <f t="shared" si="0"/>
        <v>0</v>
      </c>
      <c r="H11" s="17">
        <v>2</v>
      </c>
      <c r="I11" s="7">
        <v>16.11</v>
      </c>
      <c r="J11" s="7">
        <f t="shared" si="2"/>
        <v>32.22</v>
      </c>
      <c r="K11" s="2">
        <v>2.5</v>
      </c>
      <c r="L11" s="26">
        <v>18.579999999999998</v>
      </c>
      <c r="M11" s="7">
        <f t="shared" si="6"/>
        <v>46.449999999999996</v>
      </c>
      <c r="N11" s="7">
        <f t="shared" si="1"/>
        <v>78.669999999999987</v>
      </c>
      <c r="O11" s="7">
        <v>21.75</v>
      </c>
      <c r="P11" s="45">
        <f t="shared" si="3"/>
        <v>100.41999999999999</v>
      </c>
    </row>
    <row r="12" spans="1:16" x14ac:dyDescent="0.25">
      <c r="A12" s="36" t="s">
        <v>5</v>
      </c>
      <c r="B12" s="37"/>
      <c r="C12" s="38"/>
      <c r="D12" s="9"/>
      <c r="E12" s="9">
        <v>1</v>
      </c>
      <c r="F12" s="7">
        <v>14.25</v>
      </c>
      <c r="G12" s="31">
        <f t="shared" si="0"/>
        <v>14.25</v>
      </c>
      <c r="H12" s="17">
        <v>4</v>
      </c>
      <c r="I12" s="7">
        <v>16.11</v>
      </c>
      <c r="J12" s="7">
        <f t="shared" si="2"/>
        <v>64.44</v>
      </c>
      <c r="K12" s="2">
        <v>0</v>
      </c>
      <c r="L12" s="26">
        <v>18.579999999999998</v>
      </c>
      <c r="M12" s="7">
        <f t="shared" si="6"/>
        <v>0</v>
      </c>
      <c r="N12" s="7">
        <f t="shared" si="1"/>
        <v>78.69</v>
      </c>
      <c r="O12" s="7">
        <v>24.17</v>
      </c>
      <c r="P12" s="45">
        <f t="shared" si="3"/>
        <v>102.86</v>
      </c>
    </row>
    <row r="13" spans="1:16" x14ac:dyDescent="0.25">
      <c r="A13" s="36" t="s">
        <v>23</v>
      </c>
      <c r="B13" s="37"/>
      <c r="C13" s="38"/>
      <c r="D13" s="9"/>
      <c r="E13" s="9">
        <v>0</v>
      </c>
      <c r="F13" s="7">
        <v>14.25</v>
      </c>
      <c r="G13" s="31">
        <f t="shared" si="0"/>
        <v>0</v>
      </c>
      <c r="H13" s="17">
        <v>0</v>
      </c>
      <c r="I13" s="7">
        <v>16.11</v>
      </c>
      <c r="J13" s="7">
        <f t="shared" si="2"/>
        <v>0</v>
      </c>
      <c r="K13" s="2">
        <v>4</v>
      </c>
      <c r="L13" s="26">
        <v>18.579999999999998</v>
      </c>
      <c r="M13" s="7">
        <f t="shared" si="6"/>
        <v>74.319999999999993</v>
      </c>
      <c r="N13" s="7">
        <f t="shared" si="1"/>
        <v>74.319999999999993</v>
      </c>
      <c r="O13" s="7">
        <v>19.329999999999998</v>
      </c>
      <c r="P13" s="45">
        <f t="shared" si="3"/>
        <v>93.649999999999991</v>
      </c>
    </row>
    <row r="14" spans="1:16" x14ac:dyDescent="0.25">
      <c r="A14" s="36" t="s">
        <v>8</v>
      </c>
      <c r="B14" s="37"/>
      <c r="C14" s="38"/>
      <c r="D14" s="9"/>
      <c r="E14" s="9">
        <v>2</v>
      </c>
      <c r="F14" s="7">
        <v>14.25</v>
      </c>
      <c r="G14" s="31">
        <f t="shared" si="0"/>
        <v>28.5</v>
      </c>
      <c r="H14" s="17">
        <v>0</v>
      </c>
      <c r="I14" s="7">
        <v>16.11</v>
      </c>
      <c r="J14" s="7">
        <f t="shared" si="2"/>
        <v>0</v>
      </c>
      <c r="K14" s="2">
        <v>2</v>
      </c>
      <c r="L14" s="26">
        <v>18.579999999999998</v>
      </c>
      <c r="M14" s="7">
        <f t="shared" si="6"/>
        <v>37.159999999999997</v>
      </c>
      <c r="N14" s="7">
        <f t="shared" si="1"/>
        <v>65.66</v>
      </c>
      <c r="O14" s="7">
        <v>19.329999999999998</v>
      </c>
      <c r="P14" s="45">
        <f t="shared" si="3"/>
        <v>84.99</v>
      </c>
    </row>
    <row r="15" spans="1:16" x14ac:dyDescent="0.25">
      <c r="A15" s="36" t="s">
        <v>6</v>
      </c>
      <c r="B15" s="37"/>
      <c r="C15" s="38"/>
      <c r="D15" s="9"/>
      <c r="E15" s="9">
        <v>0.5</v>
      </c>
      <c r="F15" s="19">
        <v>13.86</v>
      </c>
      <c r="G15" s="31">
        <f t="shared" si="0"/>
        <v>6.93</v>
      </c>
      <c r="H15" s="17">
        <v>4.33</v>
      </c>
      <c r="I15" s="19">
        <v>15.67</v>
      </c>
      <c r="J15" s="7">
        <f t="shared" ref="J15" si="7">H15*I15</f>
        <v>67.851100000000002</v>
      </c>
      <c r="K15" s="2">
        <v>0.75</v>
      </c>
      <c r="L15" s="19">
        <v>18.079999999999998</v>
      </c>
      <c r="M15" s="7">
        <f t="shared" ref="M15" si="8">K15*L15</f>
        <v>13.559999999999999</v>
      </c>
      <c r="N15" s="7">
        <f t="shared" si="1"/>
        <v>88.341100000000012</v>
      </c>
      <c r="O15" s="7">
        <v>27.14</v>
      </c>
      <c r="P15" s="45">
        <f t="shared" si="3"/>
        <v>115.48110000000001</v>
      </c>
    </row>
    <row r="16" spans="1:16" x14ac:dyDescent="0.25">
      <c r="A16" s="36" t="s">
        <v>10</v>
      </c>
      <c r="B16" s="37"/>
      <c r="C16" s="38"/>
      <c r="D16" s="9"/>
      <c r="E16" s="9">
        <v>0</v>
      </c>
      <c r="F16" s="13">
        <v>13.54</v>
      </c>
      <c r="G16" s="31">
        <f t="shared" si="0"/>
        <v>0</v>
      </c>
      <c r="H16" s="17">
        <v>5.33</v>
      </c>
      <c r="I16" s="7">
        <v>15.31</v>
      </c>
      <c r="J16" s="7">
        <f t="shared" si="2"/>
        <v>81.6023</v>
      </c>
      <c r="K16" s="2">
        <v>3</v>
      </c>
      <c r="L16" s="12">
        <v>17.66</v>
      </c>
      <c r="M16" s="7">
        <f t="shared" si="6"/>
        <v>52.980000000000004</v>
      </c>
      <c r="N16" s="7">
        <f t="shared" si="1"/>
        <v>134.5823</v>
      </c>
      <c r="O16" s="7">
        <v>31.11</v>
      </c>
      <c r="P16" s="45">
        <v>465.69</v>
      </c>
    </row>
    <row r="17" spans="1:19" x14ac:dyDescent="0.25">
      <c r="A17" s="2" t="s">
        <v>11</v>
      </c>
      <c r="B17" s="2"/>
      <c r="C17" s="2"/>
      <c r="D17" s="9"/>
      <c r="E17" s="9">
        <v>67.5</v>
      </c>
      <c r="F17" s="13">
        <v>13.54</v>
      </c>
      <c r="G17" s="31">
        <f t="shared" si="0"/>
        <v>913.94999999999993</v>
      </c>
      <c r="H17" s="17">
        <v>20.96</v>
      </c>
      <c r="I17" s="7">
        <v>15.31</v>
      </c>
      <c r="J17" s="7">
        <f t="shared" si="2"/>
        <v>320.89760000000001</v>
      </c>
      <c r="K17" s="2">
        <v>4</v>
      </c>
      <c r="L17" s="12">
        <v>17.66</v>
      </c>
      <c r="M17" s="7">
        <f t="shared" si="6"/>
        <v>70.64</v>
      </c>
      <c r="N17" s="7">
        <f t="shared" si="1"/>
        <v>1305.4876000000002</v>
      </c>
      <c r="O17" s="7">
        <v>93.05</v>
      </c>
      <c r="P17" s="45">
        <v>1698.54</v>
      </c>
    </row>
    <row r="18" spans="1:19" x14ac:dyDescent="0.25">
      <c r="A18" s="2" t="s">
        <v>12</v>
      </c>
      <c r="B18" s="2"/>
      <c r="C18" s="2"/>
      <c r="D18" s="9"/>
      <c r="E18" s="9">
        <v>29.67</v>
      </c>
      <c r="F18" s="13">
        <v>13.54</v>
      </c>
      <c r="G18" s="31">
        <f t="shared" si="0"/>
        <v>401.73180000000002</v>
      </c>
      <c r="H18" s="17">
        <v>11.48</v>
      </c>
      <c r="I18" s="7">
        <v>15.31</v>
      </c>
      <c r="J18" s="7">
        <f t="shared" si="2"/>
        <v>175.75880000000001</v>
      </c>
      <c r="K18" s="2">
        <v>4</v>
      </c>
      <c r="L18" s="12">
        <v>17.66</v>
      </c>
      <c r="M18" s="7">
        <f t="shared" si="6"/>
        <v>70.64</v>
      </c>
      <c r="N18" s="7">
        <f t="shared" si="1"/>
        <v>648.13060000000007</v>
      </c>
      <c r="O18" s="7">
        <v>60.82</v>
      </c>
      <c r="P18" s="45">
        <v>1008.95</v>
      </c>
    </row>
    <row r="19" spans="1:19" x14ac:dyDescent="0.25">
      <c r="A19" s="36" t="s">
        <v>13</v>
      </c>
      <c r="B19" s="37"/>
      <c r="C19" s="38"/>
      <c r="D19" s="9"/>
      <c r="E19" s="9">
        <v>52.75</v>
      </c>
      <c r="F19" s="13">
        <v>13.54</v>
      </c>
      <c r="G19" s="31">
        <f t="shared" si="0"/>
        <v>714.2349999999999</v>
      </c>
      <c r="H19" s="17">
        <v>14</v>
      </c>
      <c r="I19" s="7">
        <v>15.31</v>
      </c>
      <c r="J19" s="7">
        <f t="shared" si="2"/>
        <v>214.34</v>
      </c>
      <c r="K19" s="2">
        <v>2</v>
      </c>
      <c r="L19" s="12">
        <v>17.66</v>
      </c>
      <c r="M19" s="7">
        <f t="shared" si="6"/>
        <v>35.32</v>
      </c>
      <c r="N19" s="7">
        <f t="shared" si="1"/>
        <v>963.89499999999998</v>
      </c>
      <c r="O19" s="7">
        <v>9.19</v>
      </c>
      <c r="P19" s="45">
        <v>1273.0899999999999</v>
      </c>
    </row>
    <row r="20" spans="1:19" x14ac:dyDescent="0.25">
      <c r="A20" s="2" t="s">
        <v>14</v>
      </c>
      <c r="B20" s="2"/>
      <c r="C20" s="2"/>
      <c r="D20" s="9"/>
      <c r="E20" s="9">
        <v>49.5</v>
      </c>
      <c r="F20" s="13">
        <v>13.54</v>
      </c>
      <c r="G20" s="31">
        <f t="shared" si="0"/>
        <v>670.2299999999999</v>
      </c>
      <c r="H20" s="17">
        <v>20.58</v>
      </c>
      <c r="I20" s="7">
        <v>15.31</v>
      </c>
      <c r="J20" s="7">
        <f t="shared" si="2"/>
        <v>315.07979999999998</v>
      </c>
      <c r="K20" s="2">
        <v>4</v>
      </c>
      <c r="L20" s="12">
        <v>17.66</v>
      </c>
      <c r="M20" s="7">
        <v>0</v>
      </c>
      <c r="N20" s="7">
        <f t="shared" si="1"/>
        <v>985.30979999999988</v>
      </c>
      <c r="O20" s="7">
        <v>73.010000000000005</v>
      </c>
      <c r="P20" s="45">
        <v>1358.32</v>
      </c>
    </row>
    <row r="21" spans="1:19" x14ac:dyDescent="0.25">
      <c r="A21" s="36" t="s">
        <v>15</v>
      </c>
      <c r="B21" s="37"/>
      <c r="C21" s="38"/>
      <c r="D21" s="9"/>
      <c r="E21" s="9">
        <v>4</v>
      </c>
      <c r="F21" s="13">
        <v>13.54</v>
      </c>
      <c r="G21" s="31">
        <f t="shared" si="0"/>
        <v>54.16</v>
      </c>
      <c r="H21" s="17">
        <v>11</v>
      </c>
      <c r="I21" s="7">
        <v>15.31</v>
      </c>
      <c r="J21" s="7">
        <f t="shared" si="2"/>
        <v>168.41</v>
      </c>
      <c r="K21" s="2">
        <v>0</v>
      </c>
      <c r="L21" s="12">
        <v>17.66</v>
      </c>
      <c r="M21" s="7">
        <f t="shared" si="6"/>
        <v>0</v>
      </c>
      <c r="N21" s="7">
        <f t="shared" si="1"/>
        <v>222.57</v>
      </c>
      <c r="O21" s="7">
        <v>0</v>
      </c>
      <c r="P21" s="45">
        <f t="shared" si="3"/>
        <v>222.57</v>
      </c>
    </row>
    <row r="22" spans="1:19" x14ac:dyDescent="0.25">
      <c r="A22" s="44" t="s">
        <v>16</v>
      </c>
      <c r="B22" s="44"/>
      <c r="C22" s="44"/>
      <c r="D22" s="9"/>
      <c r="E22" s="9">
        <v>7.5</v>
      </c>
      <c r="F22" s="13">
        <v>13.54</v>
      </c>
      <c r="G22" s="31">
        <f t="shared" si="0"/>
        <v>101.55</v>
      </c>
      <c r="H22" s="17">
        <v>8</v>
      </c>
      <c r="I22" s="7">
        <v>15.31</v>
      </c>
      <c r="J22" s="7">
        <f t="shared" si="2"/>
        <v>122.48</v>
      </c>
      <c r="K22" s="2">
        <v>4</v>
      </c>
      <c r="L22" s="12">
        <v>17.66</v>
      </c>
      <c r="M22" s="7">
        <f t="shared" si="6"/>
        <v>70.64</v>
      </c>
      <c r="N22" s="7">
        <f t="shared" si="1"/>
        <v>294.67</v>
      </c>
      <c r="O22" s="7">
        <v>50.52</v>
      </c>
      <c r="P22" s="45">
        <v>645.19000000000005</v>
      </c>
    </row>
    <row r="23" spans="1:19" x14ac:dyDescent="0.25">
      <c r="A23" s="36" t="s">
        <v>17</v>
      </c>
      <c r="B23" s="37"/>
      <c r="C23" s="38"/>
      <c r="D23" s="9"/>
      <c r="E23" s="9">
        <v>67.75</v>
      </c>
      <c r="F23" s="13">
        <v>13.54</v>
      </c>
      <c r="G23" s="31">
        <f t="shared" si="0"/>
        <v>917.33499999999992</v>
      </c>
      <c r="H23" s="17">
        <v>9.6199999999999992</v>
      </c>
      <c r="I23" s="7">
        <v>15.31</v>
      </c>
      <c r="J23" s="7">
        <f t="shared" si="2"/>
        <v>147.28219999999999</v>
      </c>
      <c r="K23" s="2">
        <v>3</v>
      </c>
      <c r="L23" s="12">
        <v>17.66</v>
      </c>
      <c r="M23" s="7">
        <f t="shared" si="6"/>
        <v>52.980000000000004</v>
      </c>
      <c r="N23" s="7">
        <f t="shared" si="1"/>
        <v>1117.5971999999999</v>
      </c>
      <c r="O23" s="7">
        <v>22.97</v>
      </c>
      <c r="P23" s="45">
        <v>1440.57</v>
      </c>
    </row>
    <row r="24" spans="1:19" x14ac:dyDescent="0.25">
      <c r="A24" s="2" t="s">
        <v>18</v>
      </c>
      <c r="B24" s="2"/>
      <c r="C24" s="2"/>
      <c r="D24" s="9"/>
      <c r="E24" s="9">
        <v>65.25</v>
      </c>
      <c r="F24" s="13">
        <v>13.54</v>
      </c>
      <c r="G24" s="31">
        <f t="shared" si="0"/>
        <v>883.4849999999999</v>
      </c>
      <c r="H24" s="17">
        <v>15</v>
      </c>
      <c r="I24" s="7">
        <v>15.31</v>
      </c>
      <c r="J24" s="7">
        <f t="shared" si="2"/>
        <v>229.65</v>
      </c>
      <c r="K24" s="2">
        <v>3.25</v>
      </c>
      <c r="L24" s="12">
        <v>17.66</v>
      </c>
      <c r="M24" s="7">
        <f t="shared" si="6"/>
        <v>57.395000000000003</v>
      </c>
      <c r="N24" s="7">
        <f t="shared" si="1"/>
        <v>1170.53</v>
      </c>
      <c r="O24" s="7">
        <v>64.489999999999995</v>
      </c>
      <c r="P24" s="45">
        <v>1535.02</v>
      </c>
    </row>
    <row r="25" spans="1:19" x14ac:dyDescent="0.25">
      <c r="A25" s="36" t="s">
        <v>19</v>
      </c>
      <c r="B25" s="37"/>
      <c r="C25" s="38"/>
      <c r="D25" s="9"/>
      <c r="E25" s="9">
        <v>89.25</v>
      </c>
      <c r="F25" s="13">
        <v>13.54</v>
      </c>
      <c r="G25" s="31">
        <f t="shared" si="0"/>
        <v>1208.4449999999999</v>
      </c>
      <c r="H25" s="17">
        <v>24</v>
      </c>
      <c r="I25" s="7">
        <v>15.31</v>
      </c>
      <c r="J25" s="7">
        <f t="shared" si="2"/>
        <v>367.44</v>
      </c>
      <c r="K25" s="2">
        <v>2.5</v>
      </c>
      <c r="L25" s="13">
        <v>17.66</v>
      </c>
      <c r="M25" s="7">
        <f t="shared" si="6"/>
        <v>44.15</v>
      </c>
      <c r="N25" s="7">
        <f t="shared" si="1"/>
        <v>1620.0350000000001</v>
      </c>
      <c r="O25" s="7">
        <v>57.03</v>
      </c>
      <c r="P25" s="45">
        <v>1977.07</v>
      </c>
      <c r="S25" s="33"/>
    </row>
    <row r="26" spans="1:19" x14ac:dyDescent="0.25">
      <c r="A26" s="43"/>
      <c r="B26" s="43"/>
      <c r="C26" s="36" t="s">
        <v>36</v>
      </c>
      <c r="D26" s="38"/>
      <c r="L26" s="27"/>
      <c r="M26" s="49" t="s">
        <v>29</v>
      </c>
      <c r="N26" s="50">
        <f>SUM(N4:N25)</f>
        <v>9834.098</v>
      </c>
      <c r="O26" s="30">
        <v>930.64</v>
      </c>
      <c r="P26" s="51">
        <f>SUM(P4:P25)</f>
        <v>16128.000499999998</v>
      </c>
    </row>
    <row r="27" spans="1:19" x14ac:dyDescent="0.25">
      <c r="C27" s="44" t="s">
        <v>34</v>
      </c>
      <c r="D27" s="44"/>
      <c r="E27" s="9"/>
      <c r="F27" s="9"/>
      <c r="G27" s="9"/>
      <c r="H27" s="9"/>
      <c r="I27" s="9"/>
      <c r="J27" s="2"/>
      <c r="K27" s="7"/>
      <c r="L27" s="52"/>
      <c r="M27" s="7" t="s">
        <v>30</v>
      </c>
      <c r="N27" s="28">
        <f>N26/100*32.3</f>
        <v>3176.413654</v>
      </c>
      <c r="O27" s="28">
        <f>O26/100*32.3</f>
        <v>300.59671999999995</v>
      </c>
      <c r="P27" s="45">
        <f>P26/100*32.3</f>
        <v>5209.3441614999992</v>
      </c>
    </row>
    <row r="28" spans="1:19" x14ac:dyDescent="0.25">
      <c r="C28" s="53" t="s">
        <v>37</v>
      </c>
      <c r="D28" s="53"/>
      <c r="E28" s="32"/>
      <c r="F28" s="32"/>
      <c r="G28" s="32"/>
      <c r="H28" s="32"/>
      <c r="I28" s="32"/>
      <c r="J28" s="54"/>
      <c r="K28" s="47"/>
      <c r="L28" s="55"/>
      <c r="M28" s="47" t="s">
        <v>29</v>
      </c>
      <c r="N28" s="48">
        <f>N26+N27</f>
        <v>13010.511654</v>
      </c>
      <c r="O28" s="48">
        <f>SUM(O26:O27)</f>
        <v>1231.2367199999999</v>
      </c>
      <c r="P28" s="46">
        <f>SUM(P26:P27)</f>
        <v>21337.344661499999</v>
      </c>
    </row>
    <row r="29" spans="1:19" x14ac:dyDescent="0.25">
      <c r="P29" s="33"/>
    </row>
  </sheetData>
  <mergeCells count="21">
    <mergeCell ref="C27:D27"/>
    <mergeCell ref="C28:D28"/>
    <mergeCell ref="C26:D26"/>
    <mergeCell ref="A26:B26"/>
    <mergeCell ref="A22:C22"/>
    <mergeCell ref="A4:C4"/>
    <mergeCell ref="A10:C10"/>
    <mergeCell ref="A12:C12"/>
    <mergeCell ref="A25:C25"/>
    <mergeCell ref="A21:C21"/>
    <mergeCell ref="A23:C23"/>
    <mergeCell ref="A13:C13"/>
    <mergeCell ref="A16:C16"/>
    <mergeCell ref="A14:C14"/>
    <mergeCell ref="A19:C19"/>
    <mergeCell ref="G2:K2"/>
    <mergeCell ref="A15:C15"/>
    <mergeCell ref="A1:K1"/>
    <mergeCell ref="A3:C3"/>
    <mergeCell ref="A6:C6"/>
    <mergeCell ref="A7:C7"/>
  </mergeCells>
  <pageMargins left="0.7" right="0.7" top="0.75" bottom="0.75" header="0.3" footer="0.3"/>
  <pageSetup paperSize="8" orientation="landscape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Empire</cp:lastModifiedBy>
  <cp:lastPrinted>2017-02-16T08:44:52Z</cp:lastPrinted>
  <dcterms:created xsi:type="dcterms:W3CDTF">2016-01-02T09:16:09Z</dcterms:created>
  <dcterms:modified xsi:type="dcterms:W3CDTF">2021-12-24T06:48:24Z</dcterms:modified>
</cp:coreProperties>
</file>