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pc\Desktop\terranova residui\"/>
    </mc:Choice>
  </mc:AlternateContent>
  <xr:revisionPtr revIDLastSave="0" documentId="13_ncr:1_{159E7E7F-4DCB-4AA9-AB0E-34357492585F}" xr6:coauthVersionLast="46" xr6:coauthVersionMax="46" xr10:uidLastSave="{00000000-0000-0000-0000-000000000000}"/>
  <bookViews>
    <workbookView xWindow="-120" yWindow="-120" windowWidth="20730" windowHeight="11760" xr2:uid="{00000000-000D-0000-FFFF-FFFF00000000}"/>
  </bookViews>
  <sheets>
    <sheet name="Sheet" sheetId="1" r:id="rId1"/>
  </sheets>
  <definedNames>
    <definedName name="_xlnm._FilterDatabase" localSheetId="0" hidden="1">Sheet!$A$1:$S$16</definedName>
  </definedNames>
  <calcPr calcId="181029"/>
</workbook>
</file>

<file path=xl/calcChain.xml><?xml version="1.0" encoding="utf-8"?>
<calcChain xmlns="http://schemas.openxmlformats.org/spreadsheetml/2006/main">
  <c r="R44" i="1" l="1"/>
  <c r="R40" i="1"/>
  <c r="R43" i="1"/>
  <c r="R42" i="1"/>
  <c r="R41" i="1"/>
  <c r="O40" i="1"/>
  <c r="J44" i="1"/>
  <c r="O44" i="1" s="1"/>
  <c r="J43" i="1"/>
  <c r="O43" i="1" s="1"/>
  <c r="J42" i="1"/>
  <c r="O42" i="1" s="1"/>
  <c r="J41" i="1"/>
  <c r="O41" i="1" s="1"/>
  <c r="J40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Q10" i="1" l="1"/>
  <c r="Q8" i="1"/>
  <c r="Q14" i="1"/>
  <c r="Q13" i="1"/>
  <c r="Q7" i="1"/>
  <c r="Q6" i="1"/>
  <c r="Q9" i="1"/>
  <c r="Q2" i="1"/>
  <c r="Q46" i="1" s="1"/>
  <c r="Q12" i="1"/>
  <c r="Q5" i="1"/>
  <c r="Q4" i="1"/>
  <c r="Q3" i="1"/>
  <c r="Q16" i="1"/>
  <c r="Q11" i="1"/>
  <c r="Q15" i="1"/>
  <c r="R15" i="1" l="1"/>
  <c r="R12" i="1"/>
  <c r="R16" i="1"/>
  <c r="R2" i="1"/>
  <c r="R5" i="1"/>
  <c r="R13" i="1"/>
  <c r="R11" i="1"/>
  <c r="R6" i="1"/>
  <c r="R4" i="1"/>
  <c r="R7" i="1"/>
  <c r="R10" i="1"/>
  <c r="R3" i="1"/>
  <c r="R14" i="1"/>
  <c r="R8" i="1"/>
  <c r="R9" i="1"/>
</calcChain>
</file>

<file path=xl/sharedStrings.xml><?xml version="1.0" encoding="utf-8"?>
<sst xmlns="http://schemas.openxmlformats.org/spreadsheetml/2006/main" count="350" uniqueCount="139">
  <si>
    <t>Numero</t>
  </si>
  <si>
    <t>Data</t>
  </si>
  <si>
    <t>Descrizione</t>
  </si>
  <si>
    <t>Tit. Codice</t>
  </si>
  <si>
    <t>Centro Responsabilità</t>
  </si>
  <si>
    <t>Importo</t>
  </si>
  <si>
    <t>Importo Liquidato</t>
  </si>
  <si>
    <t>Disponibilità</t>
  </si>
  <si>
    <t>Fornitore</t>
  </si>
  <si>
    <t>Atto</t>
  </si>
  <si>
    <t>Capitolo</t>
  </si>
  <si>
    <t>Descrizione Capitolo</t>
  </si>
  <si>
    <t>Pren.</t>
  </si>
  <si>
    <t>Res.</t>
  </si>
  <si>
    <t>Note</t>
  </si>
  <si>
    <t>Anno Residuo</t>
  </si>
  <si>
    <t>Deselezionato</t>
  </si>
  <si>
    <t>DOTT..SSA GIOVANNA TERRANOVA</t>
  </si>
  <si>
    <t>ACQUISTO BENI E SERVIZI PER SEZIONI PRIMAVERA NIDO PETER PAN CAP. 128 - 128/01</t>
  </si>
  <si>
    <t>SPESE PER LA GESTIONE DEI NIDI CAP. 128 - 128/01</t>
  </si>
  <si>
    <t>Selezionato</t>
  </si>
  <si>
    <t>VESPO SALVATORE</t>
  </si>
  <si>
    <t>LA BRICIOLA- MINIMARKET</t>
  </si>
  <si>
    <t>Determinazione Dirigenziale nr. 1055 del 24/12/2020</t>
  </si>
  <si>
    <t>SPESE FUNZIONAMENTO C.E.CIR</t>
  </si>
  <si>
    <t>Liquidazione in favore dei componenti CECIR primo semestre 2020</t>
  </si>
  <si>
    <t>IMPELLIZZERI GRAZIA ANNA</t>
  </si>
  <si>
    <t>Da Prenotazione nr. 783 del 24/12/2020</t>
  </si>
  <si>
    <t>BARBAGALLO MARIA GRAZIA</t>
  </si>
  <si>
    <t>Da Prenotazione nr. 782 del 24/12/2020</t>
  </si>
  <si>
    <t>GIUFFRE' MARIA ROSARIA</t>
  </si>
  <si>
    <t>Da Prenotazione nr. 781 del 24/12/2020</t>
  </si>
  <si>
    <t>SPESE PER CENSIMENTO .AGGR. CE. CAP.ENTR.112</t>
  </si>
  <si>
    <t xml:space="preserve">D.Lgs.65/2017. Impegno somme per la gestione dei nidi d'infanzia. SOMME A DESTINAZIONE VINCOLATA. </t>
  </si>
  <si>
    <t>Provv.Dirig. nr. 882 del 20/11/2020</t>
  </si>
  <si>
    <t>Generato da impegno nr. 6395 del 19/10/2020</t>
  </si>
  <si>
    <t>SPESE ELETTORALI CAP. ENTRATA 337</t>
  </si>
  <si>
    <t>Generato da impegno nr. 3115 del 11/08/2020</t>
  </si>
  <si>
    <t xml:space="preserve">IMMEDIA S.P.A. </t>
  </si>
  <si>
    <t>SPESE DI MANUTENZIONE SOFTWARE DI BILANCIO E CONTABILITA'</t>
  </si>
  <si>
    <t>Saldo contributo ISTAT per rilevazioni effettuate per "ASPETTI DELLA VITA QUOTIDIANA ANNO 2019". Accertamento e liquidazione somme.</t>
  </si>
  <si>
    <t>Provv.Dirig. nr. 550 del 13/08/2020</t>
  </si>
  <si>
    <t>Da Prenotazione nr. 448 del 13/08/2020</t>
  </si>
  <si>
    <t>Provv.Dirig. nr. 561 del 18/08/2020</t>
  </si>
  <si>
    <t xml:space="preserve">Referendum del 20 e 21 settembre 2020 - Impegno somme per cancelleria,toner, cartucce,,stampati e piccole spese.  </t>
  </si>
  <si>
    <t>TIPOGRAFIA CUIUS s.n.c.</t>
  </si>
  <si>
    <t xml:space="preserve">Impegno somme per canone annuo assistenza ed aggiornamento sondaggi alla ditta cms LABS. </t>
  </si>
  <si>
    <t>CMS LABS SRLS</t>
  </si>
  <si>
    <t>Determinazione Dirigenziale nr. 460 del 16/07/2020</t>
  </si>
  <si>
    <t>SPESE PER DEPOSITO ATTI PUBBLICAZIONE BANDI DI GARA</t>
  </si>
  <si>
    <t>Da Prenotazione nr. 388 del 16/07/2020</t>
  </si>
  <si>
    <t>CONTRIBUTI INPS</t>
  </si>
  <si>
    <t>Contributo ANAC</t>
  </si>
  <si>
    <t>Provv.Dirig. nr. 1005 del 31/12/2019</t>
  </si>
  <si>
    <t>Nido d'infanzia Peter Pan. Accertamento e impegno somme Sezione Primavera 2018/2019 somme a destinazione vincolata</t>
  </si>
  <si>
    <t>Provv.Dirig. nr. 1043 del 31/12/2019</t>
  </si>
  <si>
    <t>Generato da impegno nr. 6443 del 29/11/2019</t>
  </si>
  <si>
    <t>Autorizzazione trattativa diretta sul MEPA con Immedia s.p.a. per servizio assistnza specialistica del software Halley Cig. ZBA295CA44.</t>
  </si>
  <si>
    <t>Provv.Dirig. nr. 747 del 24/10/2019</t>
  </si>
  <si>
    <t>SPESE PER CONTRIBUTI REGIONALI COLTIVAZIONE DI FUNGHI</t>
  </si>
  <si>
    <t>Istituto Musicale Pietro Vinci. Accertamento ed impegno di spesa 2 tranche (saldo) del contributo della Citta Metropolitana di Catania per il funzionamento dell'Istituto.  FONDI A DESTINAZIONE VINCOLATA.</t>
  </si>
  <si>
    <t>Provv.Dirig. nr. 523 del 05/07/2018</t>
  </si>
  <si>
    <t>557 SERIAL 71902</t>
  </si>
  <si>
    <t>Trasferimento somme alla Regione Siciliana per rilascio tesserini per la raccolta funghi</t>
  </si>
  <si>
    <t>839 SERIAL 69490</t>
  </si>
  <si>
    <t>ATTIVITA CULTURALI E  SPESE PER PRESTAIZONE DI SERVIZI</t>
  </si>
  <si>
    <t>XVII Sagra dell'UVA da tavola a Granieri - 30 e 31 Agosto 2014 - Accertamento e impegno somme. CIG Z511092522</t>
  </si>
  <si>
    <t>Provv.Dirig. nr. 551 del 15/12/2014</t>
  </si>
  <si>
    <t xml:space="preserve">  Raccolta funghi</t>
  </si>
  <si>
    <t>907 SERIAL 69619</t>
  </si>
  <si>
    <t>2020</t>
  </si>
  <si>
    <t>ELIMINARE</t>
  </si>
  <si>
    <t>MANTENERE</t>
  </si>
  <si>
    <t>2019</t>
  </si>
  <si>
    <t xml:space="preserve">REIMPUTARE </t>
  </si>
  <si>
    <t>NOTE</t>
  </si>
  <si>
    <t>in assenza di O.G.P.</t>
  </si>
  <si>
    <t>Elezioni 4 marzo 2018 - Fornitura cancelleria, toner, materiale elettrico e altro materiale occorrente. Impegno di spesa</t>
  </si>
  <si>
    <t>Provv.Dirig. nr. 8 del 15/01/2018</t>
  </si>
  <si>
    <t>81-4 SERIAL 308381</t>
  </si>
  <si>
    <t>Elezioni politiche del 4 marzo 2018. Costituzione ufficio elettorale. Autorizzazione a prestare lavoro straordinario.</t>
  </si>
  <si>
    <t>Provv.Dirig. nr. 5 del 11/01/2018</t>
  </si>
  <si>
    <t>81-1 SERIAL 308377</t>
  </si>
  <si>
    <t>Elezioni politiche del 4 marzo 2018. Approvazione piano finanziario per le operazioni elettorali. D.D. n. 4 del 11.01.2018</t>
  </si>
  <si>
    <t>Provv.Dirig. nr. 4 del 11/01/2018</t>
  </si>
  <si>
    <t>81 SERIAL 70483</t>
  </si>
  <si>
    <t>Fitti passivi. Locazione immobile ad uso scuola dell'infanzia Via Cinnirella. Anno 2015.</t>
  </si>
  <si>
    <t>Provv.Dirig. nr. 607 del 31/12/2015</t>
  </si>
  <si>
    <t>FITTO LOCALI DA ADIBIRE A SCUOLA MATERNA</t>
  </si>
  <si>
    <t xml:space="preserve">ATTIVITA' MUSICALE LICEO V.BELLINI </t>
  </si>
  <si>
    <t>555 SERIAL 71900</t>
  </si>
  <si>
    <t>Istituto Musicale Pietro Vinci. Impegno di spesa per funzionamento anno 2018.</t>
  </si>
  <si>
    <t>Provv.Dirig. nr. 522 del 05/07/2018</t>
  </si>
  <si>
    <t>INAIL DOCENTI LICEO MUSICALE</t>
  </si>
  <si>
    <t>661 SERIAL 72019</t>
  </si>
  <si>
    <t>Integrazione determina N. 274/16 - Impegno somme concesse dalla Regione Siciliana quale contributo per il sostegno ai costi di gestione del servizio Asili Nido. SOMME A DESTINAZIONE VINCOLATA.</t>
  </si>
  <si>
    <t>Provv.Dirig. nr. 753 del 17/11/2017</t>
  </si>
  <si>
    <t>CONTRIBUTO REGIONALE PER IL SOSTEGNO AI COSTI DI GESTIONE DEL SERVIZIO ASILO NIDO_ ACQUISTI _ CAP. ENTRATA N.235</t>
  </si>
  <si>
    <t>318-9 SERIAL 307727</t>
  </si>
  <si>
    <t>Impegno somme concesse dalla Regione Siciliana quale contributo per il sostegno ai costi di gestione del servizio Asili Nido. SOMME A DESTINAZIONE VINCOLATA.</t>
  </si>
  <si>
    <t>Provv.Dirig. nr. 393 del 17/07/2017</t>
  </si>
  <si>
    <t>Determina a contrarre mediante trattativa diretta con richiesta di offerta tramite MEPA -  ai sensi dell'art. 36 comma 2 lett. a D. Lgs.vo n 50/2016 -  per l'acquisizione in economia, consegna e posa in opera  di attrezzature per  completamento alles</t>
  </si>
  <si>
    <t>Provv.Dirig. nr. 353 del 05/07/2017</t>
  </si>
  <si>
    <t>318-6 SERIAL 307726</t>
  </si>
  <si>
    <t>Impegno somme concesse dalla Regione Siciliana quale contributo per il sostegno ai costi di gestione del servizio Asili Nido. Modificato con preliminare 35 del 26.05.2017</t>
  </si>
  <si>
    <t>Provv.Dirig. nr. 151 del 24/04/2017</t>
  </si>
  <si>
    <t>318-4 SERIAL 307729</t>
  </si>
  <si>
    <t>Impegno somme concesse dalla Regione Siciliana quale contributo per il sostegno ai costi di gestione del servizio Asili Nido.</t>
  </si>
  <si>
    <t>Provv.Dirig. nr. 502 del 28/10/2016</t>
  </si>
  <si>
    <t>Provv.Dirig. nr. 82 del 16/02/2018</t>
  </si>
  <si>
    <t>CONTRIBUTO REGIONALE PER IL SOSTEGNO AI COSTI DI GESTIONE DEL SERVIZIO ASILO NIDO_ PRESTAZIONE DI SERVIZI _ CAP. ENTRATA N.235</t>
  </si>
  <si>
    <t>319-9 SERIAL 308817</t>
  </si>
  <si>
    <t>319-6 SERIAL 307735</t>
  </si>
  <si>
    <t>Integrazione determina n. 274/16 - Impegno somme concesse dalla Regione Siciliana quale contributo per il sostegno ai costi di gestione del servizio Asili Nido.</t>
  </si>
  <si>
    <t>Provv.Dirig. nr. 57 del 21/02/2017</t>
  </si>
  <si>
    <t>319-2 SERIAL 307734</t>
  </si>
  <si>
    <t>Piano di azione e coesione programma nazionale servizi di cura per la prima infanzia distretto socio sanitario D13. II riparto. Modifica determina dirigenzialen. 320 del 11/05/2015. Decreto 2085 PAC</t>
  </si>
  <si>
    <t>Provv.Dirig. nr. 946 del 06/12/2018</t>
  </si>
  <si>
    <t>PIANO DI AZIONE E COESIONE (PAC) _ EROGAZIONE DI BUONI SERVIZIO A SOSTEGNO DELLE FAMIGLIE VEDI CAP. E. 126/03</t>
  </si>
  <si>
    <t>869 SERIAL 72393</t>
  </si>
  <si>
    <t>Piano di Azione e Coesione (PAC). programma Nazionale Servizi di Cura per la prima infanzia per il triennio 2013/2015, Distretto Socio Sanitario D13. Presa d'atto del finanziamento totale1^ riparto.</t>
  </si>
  <si>
    <t>Provv.Dirig. nr. 266 del 30/06/2016</t>
  </si>
  <si>
    <t>272 SERIAL 68550</t>
  </si>
  <si>
    <t>Piano di Azione e Coesione (PAC). programma Nazionale Servizi di Cura per la prima infanzia per il triennio 2013/2015, Distretto Socio Sanitario D13. Presa d'atto del finanziamento 2?riparto. Accertamento anticipazione del 10% del finanziamento e pre</t>
  </si>
  <si>
    <t>Provv.Dirig. nr. 265 del 29/06/2016</t>
  </si>
  <si>
    <t>271 SERIAL 68547</t>
  </si>
  <si>
    <t xml:space="preserve">TASSA RACCOLTA FUNGHI ANNO 2018 E.C DAL 20/09/2018 AL 07/121/2018 </t>
  </si>
  <si>
    <t>PROVENTI PER RILASCIO TESSERINO RACC. FUNGHI</t>
  </si>
  <si>
    <t>987 SERIAL 70588</t>
  </si>
  <si>
    <t>Tesserini Raccolta funghi</t>
  </si>
  <si>
    <t>908 SERIAL 69622</t>
  </si>
  <si>
    <t>SPESE PER CONTRIB. RACC FUNGHI - CAP. ENTRATA 520</t>
  </si>
  <si>
    <t>809 SERIAL 69452</t>
  </si>
  <si>
    <t>Acquisto arredo scolastico per l'Ist. Comprensivo Piero Gobetti. - CIG Z9924AE03A</t>
  </si>
  <si>
    <t>Provv.Dirig. nr. 677 del 21/08/2018</t>
  </si>
  <si>
    <t>ARREDO SCUOLE</t>
  </si>
  <si>
    <t>782 SERIAL 72196</t>
  </si>
  <si>
    <t>SPESE PER LA GESTIONE, FUNZIONAM. ASILO NIDO ACQUISTO BENI DI  CONSUMO</t>
  </si>
  <si>
    <t>Ac+B7quisto arredo scolastico per l'Ist. Comprensivo Piero Gobetti. - CIG Z9924AE03A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</si>
</sst>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i/>
      <sz val="8"/>
      <color rgb="FFFFFFFF"/>
      <name val="Times New Roman"/>
      <family val="1"/>
    </font>
    <font>
      <b/>
      <i/>
      <sz val="8"/>
      <color theme="0"/>
      <name val="Calibri"/>
      <family val="2"/>
      <scheme val="minor"/>
    </font>
    <font>
      <b/>
      <sz val="8"/>
      <color theme="1"/>
      <name val="Segoe UI Light"/>
      <family val="2"/>
    </font>
  </fonts>
  <fills count="8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43" fontId="1" fillId="0" borderId="0" xfId="1" applyFont="1" applyAlignment="1">
      <alignment wrapText="1"/>
    </xf>
    <xf numFmtId="43" fontId="1" fillId="6" borderId="0" xfId="1" applyFont="1" applyFill="1" applyAlignment="1">
      <alignment wrapText="1"/>
    </xf>
    <xf numFmtId="0" fontId="4" fillId="2" borderId="1" xfId="0" applyNumberFormat="1" applyFont="1" applyFill="1" applyBorder="1" applyAlignment="1">
      <alignment horizontal="center" vertical="center" wrapText="1" shrinkToFit="1" readingOrder="1"/>
    </xf>
    <xf numFmtId="43" fontId="5" fillId="5" borderId="1" xfId="1" applyFont="1" applyFill="1" applyBorder="1" applyAlignment="1">
      <alignment horizontal="center" wrapText="1"/>
    </xf>
    <xf numFmtId="43" fontId="5" fillId="7" borderId="1" xfId="1" applyFont="1" applyFill="1" applyBorder="1" applyAlignment="1">
      <alignment horizontal="center" wrapText="1"/>
    </xf>
    <xf numFmtId="0" fontId="5" fillId="5" borderId="1" xfId="0" applyFont="1" applyFill="1" applyBorder="1" applyAlignment="1">
      <alignment wrapText="1"/>
    </xf>
    <xf numFmtId="0" fontId="2" fillId="3" borderId="1" xfId="0" applyNumberFormat="1" applyFont="1" applyFill="1" applyBorder="1" applyAlignment="1">
      <alignment horizontal="center" vertical="center" wrapText="1" shrinkToFit="1" readingOrder="1"/>
    </xf>
    <xf numFmtId="14" fontId="2" fillId="3" borderId="1" xfId="0" applyNumberFormat="1" applyFont="1" applyFill="1" applyBorder="1" applyAlignment="1">
      <alignment horizontal="center" vertical="center" wrapText="1" shrinkToFit="1" readingOrder="1"/>
    </xf>
    <xf numFmtId="49" fontId="2" fillId="3" borderId="1" xfId="0" applyNumberFormat="1" applyFont="1" applyFill="1" applyBorder="1" applyAlignment="1">
      <alignment horizontal="left" vertical="center" wrapText="1" shrinkToFit="1" readingOrder="1"/>
    </xf>
    <xf numFmtId="4" fontId="2" fillId="3" borderId="1" xfId="0" applyNumberFormat="1" applyFont="1" applyFill="1" applyBorder="1" applyAlignment="1">
      <alignment horizontal="right" vertical="center" wrapText="1" shrinkToFit="1" readingOrder="1"/>
    </xf>
    <xf numFmtId="49" fontId="2" fillId="3" borderId="1" xfId="0" applyNumberFormat="1" applyFont="1" applyFill="1" applyBorder="1" applyAlignment="1">
      <alignment horizontal="center" vertical="center" wrapText="1" shrinkToFit="1" readingOrder="1"/>
    </xf>
    <xf numFmtId="43" fontId="1" fillId="0" borderId="1" xfId="1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4" borderId="1" xfId="0" applyNumberFormat="1" applyFont="1" applyFill="1" applyBorder="1" applyAlignment="1">
      <alignment horizontal="left" vertical="center" wrapText="1" shrinkToFit="1" readingOrder="1"/>
    </xf>
    <xf numFmtId="43" fontId="1" fillId="6" borderId="1" xfId="1" applyFont="1" applyFill="1" applyBorder="1" applyAlignment="1">
      <alignment wrapText="1"/>
    </xf>
    <xf numFmtId="4" fontId="1" fillId="0" borderId="1" xfId="0" applyNumberFormat="1" applyFont="1" applyBorder="1" applyAlignment="1">
      <alignment wrapText="1"/>
    </xf>
    <xf numFmtId="0" fontId="2" fillId="3" borderId="1" xfId="0" applyNumberFormat="1" applyFont="1" applyFill="1" applyBorder="1" applyAlignment="1">
      <alignment horizontal="left" vertical="center" wrapText="1" shrinkToFit="1" readingOrder="1"/>
    </xf>
    <xf numFmtId="0" fontId="6" fillId="0" borderId="1" xfId="0" applyFont="1" applyBorder="1"/>
    <xf numFmtId="0" fontId="2" fillId="3" borderId="1" xfId="0" applyFont="1" applyFill="1" applyBorder="1" applyAlignment="1">
      <alignment horizontal="center" vertical="center" wrapText="1" shrinkToFit="1" readingOrder="1"/>
    </xf>
    <xf numFmtId="43" fontId="1" fillId="0" borderId="3" xfId="1" applyFont="1" applyBorder="1" applyAlignment="1">
      <alignment wrapText="1"/>
    </xf>
    <xf numFmtId="43" fontId="1" fillId="4" borderId="2" xfId="1" applyFont="1" applyFill="1" applyBorder="1" applyAlignment="1">
      <alignment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T46"/>
  <sheetViews>
    <sheetView tabSelected="1" view="pageLayout" topLeftCell="A43" zoomScaleNormal="100" workbookViewId="0">
      <selection activeCell="A45" sqref="A45"/>
    </sheetView>
  </sheetViews>
  <sheetFormatPr defaultColWidth="6.7109375" defaultRowHeight="11.25" x14ac:dyDescent="0.2"/>
  <cols>
    <col min="1" max="1" width="6.7109375" style="2" customWidth="1"/>
    <col min="2" max="2" width="8.42578125" style="2" customWidth="1"/>
    <col min="3" max="3" width="20.5703125" style="2" hidden="1" customWidth="1"/>
    <col min="4" max="4" width="3.7109375" style="2" customWidth="1"/>
    <col min="5" max="5" width="30" style="1" customWidth="1"/>
    <col min="6" max="6" width="11.5703125" style="1" hidden="1" customWidth="1"/>
    <col min="7" max="7" width="12.5703125" style="1" hidden="1" customWidth="1"/>
    <col min="8" max="8" width="11.5703125" style="1" hidden="1" customWidth="1"/>
    <col min="9" max="9" width="20.7109375" style="1" hidden="1" customWidth="1"/>
    <col min="10" max="10" width="22.140625" style="1" hidden="1" customWidth="1"/>
    <col min="11" max="11" width="7.140625" style="2" customWidth="1"/>
    <col min="12" max="12" width="39.42578125" style="1" customWidth="1"/>
    <col min="13" max="13" width="9.7109375" style="1" hidden="1" customWidth="1"/>
    <col min="14" max="14" width="8.7109375" style="1" hidden="1" customWidth="1"/>
    <col min="15" max="15" width="9.28515625" style="1" hidden="1" customWidth="1"/>
    <col min="16" max="16" width="6.5703125" style="2" customWidth="1"/>
    <col min="17" max="17" width="11.5703125" style="3" customWidth="1"/>
    <col min="18" max="18" width="11.5703125" style="4" hidden="1" customWidth="1"/>
    <col min="19" max="19" width="11.5703125" style="1" hidden="1" customWidth="1"/>
    <col min="20" max="20" width="15.28515625" style="1" customWidth="1"/>
    <col min="21" max="16384" width="6.7109375" style="1"/>
  </cols>
  <sheetData>
    <row r="1" spans="1:20" ht="45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6" t="s">
        <v>71</v>
      </c>
      <c r="R1" s="7" t="s">
        <v>72</v>
      </c>
      <c r="S1" s="8" t="s">
        <v>74</v>
      </c>
      <c r="T1" s="6" t="s">
        <v>75</v>
      </c>
    </row>
    <row r="2" spans="1:20" ht="73.5" x14ac:dyDescent="0.2">
      <c r="A2" s="9">
        <v>3137</v>
      </c>
      <c r="B2" s="10">
        <v>44061</v>
      </c>
      <c r="C2" s="13" t="s">
        <v>40</v>
      </c>
      <c r="D2" s="9">
        <v>1</v>
      </c>
      <c r="E2" s="11" t="s">
        <v>17</v>
      </c>
      <c r="F2" s="12">
        <v>466.96</v>
      </c>
      <c r="G2" s="12">
        <v>446.93</v>
      </c>
      <c r="H2" s="12">
        <v>20.03</v>
      </c>
      <c r="I2" s="19"/>
      <c r="J2" s="11" t="s">
        <v>41</v>
      </c>
      <c r="K2" s="9">
        <v>23400</v>
      </c>
      <c r="L2" s="11" t="s">
        <v>32</v>
      </c>
      <c r="M2" s="9" t="s">
        <v>16</v>
      </c>
      <c r="N2" s="9" t="s">
        <v>16</v>
      </c>
      <c r="O2" s="11" t="s">
        <v>42</v>
      </c>
      <c r="P2" s="13" t="s">
        <v>70</v>
      </c>
      <c r="Q2" s="14">
        <f t="shared" ref="Q2:Q16" si="0">H2</f>
        <v>20.03</v>
      </c>
      <c r="R2" s="17">
        <f t="shared" ref="R2:R8" si="1">H2-Q2</f>
        <v>0</v>
      </c>
      <c r="S2" s="15"/>
      <c r="T2" s="20" t="s">
        <v>76</v>
      </c>
    </row>
    <row r="3" spans="1:20" ht="52.5" x14ac:dyDescent="0.2">
      <c r="A3" s="9">
        <v>7947</v>
      </c>
      <c r="B3" s="10">
        <v>44189</v>
      </c>
      <c r="C3" s="13" t="s">
        <v>25</v>
      </c>
      <c r="D3" s="9">
        <v>1</v>
      </c>
      <c r="E3" s="11" t="s">
        <v>17</v>
      </c>
      <c r="F3" s="12">
        <v>18.32</v>
      </c>
      <c r="G3" s="12">
        <v>0</v>
      </c>
      <c r="H3" s="12">
        <v>18.32</v>
      </c>
      <c r="I3" s="11" t="s">
        <v>26</v>
      </c>
      <c r="J3" s="11" t="s">
        <v>23</v>
      </c>
      <c r="K3" s="9">
        <v>28001</v>
      </c>
      <c r="L3" s="11" t="s">
        <v>24</v>
      </c>
      <c r="M3" s="9" t="s">
        <v>16</v>
      </c>
      <c r="N3" s="9" t="s">
        <v>16</v>
      </c>
      <c r="O3" s="11" t="s">
        <v>27</v>
      </c>
      <c r="P3" s="13" t="s">
        <v>70</v>
      </c>
      <c r="Q3" s="14">
        <f t="shared" si="0"/>
        <v>18.32</v>
      </c>
      <c r="R3" s="17">
        <f t="shared" si="1"/>
        <v>0</v>
      </c>
      <c r="S3" s="18"/>
      <c r="T3" s="20" t="s">
        <v>76</v>
      </c>
    </row>
    <row r="4" spans="1:20" ht="52.5" x14ac:dyDescent="0.2">
      <c r="A4" s="9">
        <v>7946</v>
      </c>
      <c r="B4" s="10">
        <v>44189</v>
      </c>
      <c r="C4" s="13" t="s">
        <v>25</v>
      </c>
      <c r="D4" s="9">
        <v>1</v>
      </c>
      <c r="E4" s="11" t="s">
        <v>17</v>
      </c>
      <c r="F4" s="12">
        <v>18.32</v>
      </c>
      <c r="G4" s="12">
        <v>0</v>
      </c>
      <c r="H4" s="12">
        <v>18.32</v>
      </c>
      <c r="I4" s="11" t="s">
        <v>28</v>
      </c>
      <c r="J4" s="11" t="s">
        <v>23</v>
      </c>
      <c r="K4" s="9">
        <v>28001</v>
      </c>
      <c r="L4" s="11" t="s">
        <v>24</v>
      </c>
      <c r="M4" s="9" t="s">
        <v>16</v>
      </c>
      <c r="N4" s="9" t="s">
        <v>16</v>
      </c>
      <c r="O4" s="11" t="s">
        <v>29</v>
      </c>
      <c r="P4" s="13" t="s">
        <v>70</v>
      </c>
      <c r="Q4" s="14">
        <f t="shared" si="0"/>
        <v>18.32</v>
      </c>
      <c r="R4" s="17">
        <f t="shared" si="1"/>
        <v>0</v>
      </c>
      <c r="S4" s="18"/>
      <c r="T4" s="20" t="s">
        <v>76</v>
      </c>
    </row>
    <row r="5" spans="1:20" ht="52.5" x14ac:dyDescent="0.2">
      <c r="A5" s="9">
        <v>7945</v>
      </c>
      <c r="B5" s="10">
        <v>44189</v>
      </c>
      <c r="C5" s="13" t="s">
        <v>25</v>
      </c>
      <c r="D5" s="9">
        <v>1</v>
      </c>
      <c r="E5" s="11" t="s">
        <v>17</v>
      </c>
      <c r="F5" s="12">
        <v>18.32</v>
      </c>
      <c r="G5" s="12">
        <v>0</v>
      </c>
      <c r="H5" s="12">
        <v>18.32</v>
      </c>
      <c r="I5" s="11" t="s">
        <v>30</v>
      </c>
      <c r="J5" s="11" t="s">
        <v>23</v>
      </c>
      <c r="K5" s="9">
        <v>28001</v>
      </c>
      <c r="L5" s="11" t="s">
        <v>24</v>
      </c>
      <c r="M5" s="9" t="s">
        <v>16</v>
      </c>
      <c r="N5" s="9" t="s">
        <v>16</v>
      </c>
      <c r="O5" s="11" t="s">
        <v>31</v>
      </c>
      <c r="P5" s="13" t="s">
        <v>70</v>
      </c>
      <c r="Q5" s="14">
        <f t="shared" si="0"/>
        <v>18.32</v>
      </c>
      <c r="R5" s="17">
        <f t="shared" si="1"/>
        <v>0</v>
      </c>
      <c r="S5" s="18"/>
      <c r="T5" s="20" t="s">
        <v>76</v>
      </c>
    </row>
    <row r="6" spans="1:20" ht="52.5" x14ac:dyDescent="0.2">
      <c r="A6" s="9">
        <v>2696</v>
      </c>
      <c r="B6" s="10">
        <v>44032</v>
      </c>
      <c r="C6" s="13" t="s">
        <v>46</v>
      </c>
      <c r="D6" s="9">
        <v>1</v>
      </c>
      <c r="E6" s="11" t="s">
        <v>17</v>
      </c>
      <c r="F6" s="12">
        <v>6.65</v>
      </c>
      <c r="G6" s="12">
        <v>0</v>
      </c>
      <c r="H6" s="12">
        <v>6.65</v>
      </c>
      <c r="I6" s="11" t="s">
        <v>47</v>
      </c>
      <c r="J6" s="11" t="s">
        <v>48</v>
      </c>
      <c r="K6" s="9">
        <v>28100</v>
      </c>
      <c r="L6" s="11" t="s">
        <v>49</v>
      </c>
      <c r="M6" s="9" t="s">
        <v>16</v>
      </c>
      <c r="N6" s="9" t="s">
        <v>16</v>
      </c>
      <c r="O6" s="11" t="s">
        <v>50</v>
      </c>
      <c r="P6" s="13" t="s">
        <v>70</v>
      </c>
      <c r="Q6" s="14">
        <f t="shared" si="0"/>
        <v>6.65</v>
      </c>
      <c r="R6" s="17">
        <f t="shared" si="1"/>
        <v>0</v>
      </c>
      <c r="S6" s="15"/>
      <c r="T6" s="20" t="s">
        <v>76</v>
      </c>
    </row>
    <row r="7" spans="1:20" ht="21" x14ac:dyDescent="0.2">
      <c r="A7" s="9">
        <v>36</v>
      </c>
      <c r="B7" s="10">
        <v>43830</v>
      </c>
      <c r="C7" s="13" t="s">
        <v>52</v>
      </c>
      <c r="D7" s="9">
        <v>1</v>
      </c>
      <c r="E7" s="11" t="s">
        <v>17</v>
      </c>
      <c r="F7" s="12">
        <v>30</v>
      </c>
      <c r="G7" s="12">
        <v>0</v>
      </c>
      <c r="H7" s="12">
        <v>30</v>
      </c>
      <c r="I7" s="19"/>
      <c r="J7" s="11" t="s">
        <v>53</v>
      </c>
      <c r="K7" s="9">
        <v>28900</v>
      </c>
      <c r="L7" s="11" t="s">
        <v>39</v>
      </c>
      <c r="M7" s="9" t="s">
        <v>16</v>
      </c>
      <c r="N7" s="9" t="s">
        <v>16</v>
      </c>
      <c r="O7" s="11"/>
      <c r="P7" s="13" t="s">
        <v>73</v>
      </c>
      <c r="Q7" s="14">
        <f t="shared" si="0"/>
        <v>30</v>
      </c>
      <c r="R7" s="17">
        <f t="shared" si="1"/>
        <v>0</v>
      </c>
      <c r="S7" s="15"/>
      <c r="T7" s="20" t="s">
        <v>76</v>
      </c>
    </row>
    <row r="8" spans="1:20" ht="73.5" x14ac:dyDescent="0.2">
      <c r="A8" s="9">
        <v>5273</v>
      </c>
      <c r="B8" s="10">
        <v>43762</v>
      </c>
      <c r="C8" s="13" t="s">
        <v>57</v>
      </c>
      <c r="D8" s="9">
        <v>1</v>
      </c>
      <c r="E8" s="11" t="s">
        <v>17</v>
      </c>
      <c r="F8" s="12">
        <v>23350</v>
      </c>
      <c r="G8" s="12">
        <v>23349.58</v>
      </c>
      <c r="H8" s="12">
        <v>0.42</v>
      </c>
      <c r="I8" s="11" t="s">
        <v>38</v>
      </c>
      <c r="J8" s="11" t="s">
        <v>58</v>
      </c>
      <c r="K8" s="9">
        <v>28900</v>
      </c>
      <c r="L8" s="11" t="s">
        <v>39</v>
      </c>
      <c r="M8" s="9" t="s">
        <v>16</v>
      </c>
      <c r="N8" s="9" t="s">
        <v>20</v>
      </c>
      <c r="O8" s="11"/>
      <c r="P8" s="9">
        <v>2019</v>
      </c>
      <c r="Q8" s="14">
        <f t="shared" si="0"/>
        <v>0.42</v>
      </c>
      <c r="R8" s="17">
        <f t="shared" si="1"/>
        <v>0</v>
      </c>
      <c r="S8" s="15"/>
      <c r="T8" s="20" t="s">
        <v>76</v>
      </c>
    </row>
    <row r="9" spans="1:20" ht="63" x14ac:dyDescent="0.2">
      <c r="A9" s="9">
        <v>3131</v>
      </c>
      <c r="B9" s="10">
        <v>44060</v>
      </c>
      <c r="C9" s="13" t="s">
        <v>44</v>
      </c>
      <c r="D9" s="9">
        <v>1</v>
      </c>
      <c r="E9" s="11" t="s">
        <v>17</v>
      </c>
      <c r="F9" s="12">
        <v>1100</v>
      </c>
      <c r="G9" s="12">
        <v>1099.22</v>
      </c>
      <c r="H9" s="12">
        <v>0.78</v>
      </c>
      <c r="I9" s="11" t="s">
        <v>45</v>
      </c>
      <c r="J9" s="11" t="s">
        <v>43</v>
      </c>
      <c r="K9" s="9">
        <v>59900</v>
      </c>
      <c r="L9" s="11" t="s">
        <v>36</v>
      </c>
      <c r="M9" s="9" t="s">
        <v>16</v>
      </c>
      <c r="N9" s="9" t="s">
        <v>16</v>
      </c>
      <c r="O9" s="11" t="s">
        <v>37</v>
      </c>
      <c r="P9" s="13" t="s">
        <v>70</v>
      </c>
      <c r="Q9" s="14">
        <f t="shared" si="0"/>
        <v>0.78</v>
      </c>
      <c r="R9" s="17">
        <f t="shared" ref="R9" si="2">H9-Q9</f>
        <v>0</v>
      </c>
      <c r="S9" s="15"/>
      <c r="T9" s="20" t="s">
        <v>76</v>
      </c>
    </row>
    <row r="10" spans="1:20" ht="105" x14ac:dyDescent="0.2">
      <c r="A10" s="9">
        <v>557</v>
      </c>
      <c r="B10" s="10">
        <v>43300</v>
      </c>
      <c r="C10" s="13" t="s">
        <v>60</v>
      </c>
      <c r="D10" s="9">
        <v>1</v>
      </c>
      <c r="E10" s="11" t="s">
        <v>17</v>
      </c>
      <c r="F10" s="12">
        <v>22.59</v>
      </c>
      <c r="G10" s="12">
        <v>0</v>
      </c>
      <c r="H10" s="12">
        <v>22.59</v>
      </c>
      <c r="I10" s="19"/>
      <c r="J10" s="11" t="s">
        <v>61</v>
      </c>
      <c r="K10" s="9">
        <v>143602</v>
      </c>
      <c r="L10" s="11" t="s">
        <v>51</v>
      </c>
      <c r="M10" s="9" t="s">
        <v>16</v>
      </c>
      <c r="N10" s="9" t="s">
        <v>20</v>
      </c>
      <c r="O10" s="11" t="s">
        <v>62</v>
      </c>
      <c r="P10" s="9">
        <v>2018</v>
      </c>
      <c r="Q10" s="14">
        <f t="shared" si="0"/>
        <v>22.59</v>
      </c>
      <c r="R10" s="17">
        <f t="shared" ref="R10" si="3">H10-Q10</f>
        <v>0</v>
      </c>
      <c r="S10" s="15"/>
      <c r="T10" s="20" t="s">
        <v>76</v>
      </c>
    </row>
    <row r="11" spans="1:20" ht="52.5" x14ac:dyDescent="0.2">
      <c r="A11" s="9">
        <v>666</v>
      </c>
      <c r="B11" s="10">
        <v>41988</v>
      </c>
      <c r="C11" s="13" t="s">
        <v>66</v>
      </c>
      <c r="D11" s="9">
        <v>1</v>
      </c>
      <c r="E11" s="11" t="s">
        <v>17</v>
      </c>
      <c r="F11" s="12">
        <v>378.9</v>
      </c>
      <c r="G11" s="12">
        <v>0</v>
      </c>
      <c r="H11" s="12">
        <v>378.9</v>
      </c>
      <c r="I11" s="19"/>
      <c r="J11" s="11" t="s">
        <v>67</v>
      </c>
      <c r="K11" s="9">
        <v>144800</v>
      </c>
      <c r="L11" s="11" t="s">
        <v>65</v>
      </c>
      <c r="M11" s="9" t="s">
        <v>16</v>
      </c>
      <c r="N11" s="9" t="s">
        <v>20</v>
      </c>
      <c r="O11" s="11"/>
      <c r="P11" s="9">
        <v>2014</v>
      </c>
      <c r="Q11" s="14">
        <f t="shared" si="0"/>
        <v>378.9</v>
      </c>
      <c r="R11" s="17">
        <f t="shared" ref="R11" si="4">H11-Q11</f>
        <v>0</v>
      </c>
      <c r="S11" s="15"/>
      <c r="T11" s="20" t="s">
        <v>76</v>
      </c>
    </row>
    <row r="12" spans="1:20" ht="63" x14ac:dyDescent="0.2">
      <c r="A12" s="9">
        <v>7028</v>
      </c>
      <c r="B12" s="10">
        <v>44154</v>
      </c>
      <c r="C12" s="13" t="s">
        <v>33</v>
      </c>
      <c r="D12" s="9">
        <v>1</v>
      </c>
      <c r="E12" s="11" t="s">
        <v>17</v>
      </c>
      <c r="F12" s="12">
        <v>2189</v>
      </c>
      <c r="G12" s="12">
        <v>2160.64</v>
      </c>
      <c r="H12" s="12">
        <v>28.36</v>
      </c>
      <c r="I12" s="11" t="s">
        <v>22</v>
      </c>
      <c r="J12" s="11" t="s">
        <v>34</v>
      </c>
      <c r="K12" s="9">
        <v>240100</v>
      </c>
      <c r="L12" s="11" t="s">
        <v>19</v>
      </c>
      <c r="M12" s="9" t="s">
        <v>16</v>
      </c>
      <c r="N12" s="9" t="s">
        <v>16</v>
      </c>
      <c r="O12" s="11" t="s">
        <v>35</v>
      </c>
      <c r="P12" s="13" t="s">
        <v>70</v>
      </c>
      <c r="Q12" s="14">
        <f t="shared" si="0"/>
        <v>28.36</v>
      </c>
      <c r="R12" s="17">
        <f t="shared" ref="R12:R14" si="5">H12-Q12</f>
        <v>0</v>
      </c>
      <c r="S12" s="15"/>
      <c r="T12" s="20" t="s">
        <v>76</v>
      </c>
    </row>
    <row r="13" spans="1:20" ht="63" x14ac:dyDescent="0.2">
      <c r="A13" s="9">
        <v>6452</v>
      </c>
      <c r="B13" s="10">
        <v>43830</v>
      </c>
      <c r="C13" s="13" t="s">
        <v>54</v>
      </c>
      <c r="D13" s="9">
        <v>1</v>
      </c>
      <c r="E13" s="11" t="s">
        <v>17</v>
      </c>
      <c r="F13" s="12">
        <v>1761.27</v>
      </c>
      <c r="G13" s="12">
        <v>1761.26</v>
      </c>
      <c r="H13" s="12">
        <v>0.01</v>
      </c>
      <c r="I13" s="11" t="s">
        <v>22</v>
      </c>
      <c r="J13" s="11" t="s">
        <v>55</v>
      </c>
      <c r="K13" s="9">
        <v>240300</v>
      </c>
      <c r="L13" s="11" t="s">
        <v>18</v>
      </c>
      <c r="M13" s="9" t="s">
        <v>16</v>
      </c>
      <c r="N13" s="9" t="s">
        <v>20</v>
      </c>
      <c r="O13" s="11" t="s">
        <v>56</v>
      </c>
      <c r="P13" s="9">
        <v>2019</v>
      </c>
      <c r="Q13" s="14">
        <f t="shared" si="0"/>
        <v>0.01</v>
      </c>
      <c r="R13" s="17">
        <f t="shared" si="5"/>
        <v>0</v>
      </c>
      <c r="S13" s="15"/>
      <c r="T13" s="20" t="s">
        <v>76</v>
      </c>
    </row>
    <row r="14" spans="1:20" ht="63" x14ac:dyDescent="0.2">
      <c r="A14" s="9">
        <v>6448</v>
      </c>
      <c r="B14" s="10">
        <v>43830</v>
      </c>
      <c r="C14" s="13" t="s">
        <v>54</v>
      </c>
      <c r="D14" s="9">
        <v>1</v>
      </c>
      <c r="E14" s="11" t="s">
        <v>17</v>
      </c>
      <c r="F14" s="12">
        <v>302.2</v>
      </c>
      <c r="G14" s="12">
        <v>302.19</v>
      </c>
      <c r="H14" s="12">
        <v>0.01</v>
      </c>
      <c r="I14" s="11" t="s">
        <v>21</v>
      </c>
      <c r="J14" s="11" t="s">
        <v>55</v>
      </c>
      <c r="K14" s="9">
        <v>240300</v>
      </c>
      <c r="L14" s="11" t="s">
        <v>18</v>
      </c>
      <c r="M14" s="9" t="s">
        <v>16</v>
      </c>
      <c r="N14" s="9" t="s">
        <v>20</v>
      </c>
      <c r="O14" s="11" t="s">
        <v>56</v>
      </c>
      <c r="P14" s="9">
        <v>2019</v>
      </c>
      <c r="Q14" s="14">
        <f t="shared" si="0"/>
        <v>0.01</v>
      </c>
      <c r="R14" s="17">
        <f t="shared" si="5"/>
        <v>0</v>
      </c>
      <c r="S14" s="15"/>
      <c r="T14" s="20" t="s">
        <v>76</v>
      </c>
    </row>
    <row r="15" spans="1:20" ht="42" x14ac:dyDescent="0.2">
      <c r="A15" s="9">
        <v>839</v>
      </c>
      <c r="B15" s="10">
        <v>42004</v>
      </c>
      <c r="C15" s="13" t="s">
        <v>63</v>
      </c>
      <c r="D15" s="9">
        <v>1</v>
      </c>
      <c r="E15" s="11" t="s">
        <v>17</v>
      </c>
      <c r="F15" s="12">
        <v>300</v>
      </c>
      <c r="G15" s="12">
        <v>0</v>
      </c>
      <c r="H15" s="12">
        <v>300</v>
      </c>
      <c r="I15" s="19"/>
      <c r="J15" s="16"/>
      <c r="K15" s="9">
        <v>324701</v>
      </c>
      <c r="L15" s="11" t="s">
        <v>59</v>
      </c>
      <c r="M15" s="9" t="s">
        <v>16</v>
      </c>
      <c r="N15" s="9" t="s">
        <v>20</v>
      </c>
      <c r="O15" s="11" t="s">
        <v>64</v>
      </c>
      <c r="P15" s="9">
        <v>2014</v>
      </c>
      <c r="Q15" s="14">
        <f t="shared" si="0"/>
        <v>300</v>
      </c>
      <c r="R15" s="17">
        <f t="shared" ref="R15:R38" si="6">H15-Q15</f>
        <v>0</v>
      </c>
      <c r="S15" s="15"/>
      <c r="T15" s="20" t="s">
        <v>76</v>
      </c>
    </row>
    <row r="16" spans="1:20" ht="31.5" x14ac:dyDescent="0.2">
      <c r="A16" s="9">
        <v>907</v>
      </c>
      <c r="B16" s="10">
        <v>41639</v>
      </c>
      <c r="C16" s="13" t="s">
        <v>68</v>
      </c>
      <c r="D16" s="9">
        <v>1</v>
      </c>
      <c r="E16" s="11" t="s">
        <v>17</v>
      </c>
      <c r="F16" s="12">
        <v>690</v>
      </c>
      <c r="G16" s="12">
        <v>0</v>
      </c>
      <c r="H16" s="12">
        <v>690</v>
      </c>
      <c r="I16" s="19"/>
      <c r="J16" s="16"/>
      <c r="K16" s="9">
        <v>324701</v>
      </c>
      <c r="L16" s="11" t="s">
        <v>59</v>
      </c>
      <c r="M16" s="9" t="s">
        <v>16</v>
      </c>
      <c r="N16" s="9" t="s">
        <v>20</v>
      </c>
      <c r="O16" s="11" t="s">
        <v>69</v>
      </c>
      <c r="P16" s="9">
        <v>2013</v>
      </c>
      <c r="Q16" s="14">
        <f t="shared" si="0"/>
        <v>690</v>
      </c>
      <c r="R16" s="17">
        <f t="shared" si="6"/>
        <v>0</v>
      </c>
      <c r="S16" s="15"/>
      <c r="T16" s="20" t="s">
        <v>76</v>
      </c>
    </row>
    <row r="17" spans="1:20" ht="63" x14ac:dyDescent="0.2">
      <c r="A17" s="9">
        <v>81</v>
      </c>
      <c r="B17" s="10">
        <v>43122</v>
      </c>
      <c r="C17" s="13" t="s">
        <v>77</v>
      </c>
      <c r="D17" s="9">
        <v>1</v>
      </c>
      <c r="E17" s="11" t="s">
        <v>17</v>
      </c>
      <c r="F17" s="12">
        <v>1460.3</v>
      </c>
      <c r="G17" s="12">
        <v>0</v>
      </c>
      <c r="H17" s="12">
        <v>1460.3</v>
      </c>
      <c r="I17" s="19"/>
      <c r="J17" s="11" t="s">
        <v>78</v>
      </c>
      <c r="K17" s="9">
        <v>59900</v>
      </c>
      <c r="L17" s="11" t="s">
        <v>36</v>
      </c>
      <c r="M17" s="9" t="s">
        <v>16</v>
      </c>
      <c r="N17" s="9" t="s">
        <v>20</v>
      </c>
      <c r="O17" s="11" t="s">
        <v>79</v>
      </c>
      <c r="P17" s="9">
        <v>2018</v>
      </c>
      <c r="Q17" s="14">
        <v>1460.3</v>
      </c>
      <c r="R17" s="17">
        <f t="shared" si="6"/>
        <v>0</v>
      </c>
      <c r="S17" s="15"/>
      <c r="T17" s="20" t="s">
        <v>76</v>
      </c>
    </row>
    <row r="18" spans="1:20" ht="63" x14ac:dyDescent="0.2">
      <c r="A18" s="9">
        <v>81</v>
      </c>
      <c r="B18" s="10">
        <v>43119</v>
      </c>
      <c r="C18" s="13" t="s">
        <v>80</v>
      </c>
      <c r="D18" s="9">
        <v>1</v>
      </c>
      <c r="E18" s="11" t="s">
        <v>17</v>
      </c>
      <c r="F18" s="12">
        <v>3112.64</v>
      </c>
      <c r="G18" s="12">
        <v>0</v>
      </c>
      <c r="H18" s="12">
        <v>3112.64</v>
      </c>
      <c r="I18" s="19"/>
      <c r="J18" s="11" t="s">
        <v>81</v>
      </c>
      <c r="K18" s="9">
        <v>59900</v>
      </c>
      <c r="L18" s="11" t="s">
        <v>36</v>
      </c>
      <c r="M18" s="9" t="s">
        <v>16</v>
      </c>
      <c r="N18" s="9" t="s">
        <v>20</v>
      </c>
      <c r="O18" s="11" t="s">
        <v>82</v>
      </c>
      <c r="P18" s="9">
        <v>2018</v>
      </c>
      <c r="Q18" s="14">
        <v>3112.64</v>
      </c>
      <c r="R18" s="17">
        <f t="shared" si="6"/>
        <v>0</v>
      </c>
      <c r="S18" s="15"/>
      <c r="T18" s="20" t="s">
        <v>76</v>
      </c>
    </row>
    <row r="19" spans="1:20" ht="63" x14ac:dyDescent="0.2">
      <c r="A19" s="9">
        <v>81</v>
      </c>
      <c r="B19" s="10">
        <v>43119</v>
      </c>
      <c r="C19" s="13" t="s">
        <v>83</v>
      </c>
      <c r="D19" s="9">
        <v>1</v>
      </c>
      <c r="E19" s="11" t="s">
        <v>17</v>
      </c>
      <c r="F19" s="12">
        <v>22811.4</v>
      </c>
      <c r="G19" s="12">
        <v>0</v>
      </c>
      <c r="H19" s="12">
        <v>22811.4</v>
      </c>
      <c r="I19" s="19"/>
      <c r="J19" s="11" t="s">
        <v>84</v>
      </c>
      <c r="K19" s="9">
        <v>59900</v>
      </c>
      <c r="L19" s="11" t="s">
        <v>36</v>
      </c>
      <c r="M19" s="9" t="s">
        <v>16</v>
      </c>
      <c r="N19" s="9" t="s">
        <v>20</v>
      </c>
      <c r="O19" s="11" t="s">
        <v>85</v>
      </c>
      <c r="P19" s="9">
        <v>2018</v>
      </c>
      <c r="Q19" s="14">
        <v>22811.4</v>
      </c>
      <c r="R19" s="17">
        <f t="shared" si="6"/>
        <v>0</v>
      </c>
      <c r="S19" s="15"/>
      <c r="T19" s="20" t="s">
        <v>76</v>
      </c>
    </row>
    <row r="20" spans="1:20" ht="42" x14ac:dyDescent="0.2">
      <c r="A20" s="9">
        <v>579</v>
      </c>
      <c r="B20" s="10">
        <v>42369</v>
      </c>
      <c r="C20" s="13" t="s">
        <v>86</v>
      </c>
      <c r="D20" s="9">
        <v>1</v>
      </c>
      <c r="E20" s="11" t="s">
        <v>17</v>
      </c>
      <c r="F20" s="12">
        <v>5406</v>
      </c>
      <c r="G20" s="12">
        <v>0</v>
      </c>
      <c r="H20" s="12">
        <v>5406</v>
      </c>
      <c r="I20" s="19"/>
      <c r="J20" s="11" t="s">
        <v>87</v>
      </c>
      <c r="K20" s="9">
        <v>104500</v>
      </c>
      <c r="L20" s="11" t="s">
        <v>88</v>
      </c>
      <c r="M20" s="9" t="s">
        <v>16</v>
      </c>
      <c r="N20" s="9" t="s">
        <v>20</v>
      </c>
      <c r="O20" s="11"/>
      <c r="P20" s="9">
        <v>2015</v>
      </c>
      <c r="Q20" s="14">
        <v>5406</v>
      </c>
      <c r="R20" s="17">
        <f t="shared" si="6"/>
        <v>0</v>
      </c>
      <c r="S20" s="15"/>
      <c r="T20" s="20" t="s">
        <v>76</v>
      </c>
    </row>
    <row r="21" spans="1:20" ht="105" x14ac:dyDescent="0.2">
      <c r="A21" s="9">
        <v>555</v>
      </c>
      <c r="B21" s="10">
        <v>43300</v>
      </c>
      <c r="C21" s="13" t="s">
        <v>60</v>
      </c>
      <c r="D21" s="9">
        <v>1</v>
      </c>
      <c r="E21" s="11" t="s">
        <v>17</v>
      </c>
      <c r="F21" s="12">
        <v>180</v>
      </c>
      <c r="G21" s="12">
        <v>0</v>
      </c>
      <c r="H21" s="12">
        <v>180</v>
      </c>
      <c r="I21" s="19"/>
      <c r="J21" s="11" t="s">
        <v>61</v>
      </c>
      <c r="K21" s="9">
        <v>143601</v>
      </c>
      <c r="L21" s="11" t="s">
        <v>89</v>
      </c>
      <c r="M21" s="9" t="s">
        <v>16</v>
      </c>
      <c r="N21" s="9" t="s">
        <v>20</v>
      </c>
      <c r="O21" s="11" t="s">
        <v>90</v>
      </c>
      <c r="P21" s="9">
        <v>2018</v>
      </c>
      <c r="Q21" s="14">
        <v>180</v>
      </c>
      <c r="R21" s="17">
        <f t="shared" si="6"/>
        <v>0</v>
      </c>
      <c r="S21" s="15"/>
      <c r="T21" s="20" t="s">
        <v>76</v>
      </c>
    </row>
    <row r="22" spans="1:20" ht="42" x14ac:dyDescent="0.2">
      <c r="A22" s="9">
        <v>661</v>
      </c>
      <c r="B22" s="10">
        <v>43286</v>
      </c>
      <c r="C22" s="13" t="s">
        <v>91</v>
      </c>
      <c r="D22" s="9">
        <v>1</v>
      </c>
      <c r="E22" s="11" t="s">
        <v>17</v>
      </c>
      <c r="F22" s="12">
        <v>3508</v>
      </c>
      <c r="G22" s="12">
        <v>0</v>
      </c>
      <c r="H22" s="12">
        <v>3508</v>
      </c>
      <c r="I22" s="19"/>
      <c r="J22" s="11" t="s">
        <v>92</v>
      </c>
      <c r="K22" s="9">
        <v>143705</v>
      </c>
      <c r="L22" s="11" t="s">
        <v>93</v>
      </c>
      <c r="M22" s="9" t="s">
        <v>16</v>
      </c>
      <c r="N22" s="9" t="s">
        <v>20</v>
      </c>
      <c r="O22" s="11" t="s">
        <v>94</v>
      </c>
      <c r="P22" s="9">
        <v>2018</v>
      </c>
      <c r="Q22" s="14">
        <v>3508</v>
      </c>
      <c r="R22" s="17">
        <f t="shared" si="6"/>
        <v>0</v>
      </c>
      <c r="S22" s="15"/>
      <c r="T22" s="20" t="s">
        <v>76</v>
      </c>
    </row>
    <row r="23" spans="1:20" ht="105" x14ac:dyDescent="0.2">
      <c r="A23" s="9">
        <v>318</v>
      </c>
      <c r="B23" s="10">
        <v>43055</v>
      </c>
      <c r="C23" s="13" t="s">
        <v>95</v>
      </c>
      <c r="D23" s="9">
        <v>1</v>
      </c>
      <c r="E23" s="11" t="s">
        <v>17</v>
      </c>
      <c r="F23" s="12">
        <v>150</v>
      </c>
      <c r="G23" s="12">
        <v>0</v>
      </c>
      <c r="H23" s="12">
        <v>150</v>
      </c>
      <c r="I23" s="19"/>
      <c r="J23" s="11" t="s">
        <v>96</v>
      </c>
      <c r="K23" s="9">
        <v>239700</v>
      </c>
      <c r="L23" s="11" t="s">
        <v>97</v>
      </c>
      <c r="M23" s="9" t="s">
        <v>16</v>
      </c>
      <c r="N23" s="9" t="s">
        <v>20</v>
      </c>
      <c r="O23" s="11" t="s">
        <v>98</v>
      </c>
      <c r="P23" s="9">
        <v>2016</v>
      </c>
      <c r="Q23" s="14">
        <v>150</v>
      </c>
      <c r="R23" s="17">
        <f t="shared" si="6"/>
        <v>0</v>
      </c>
      <c r="S23" s="15"/>
      <c r="T23" s="20" t="s">
        <v>76</v>
      </c>
    </row>
    <row r="24" spans="1:20" ht="84" x14ac:dyDescent="0.2">
      <c r="A24" s="9">
        <v>318</v>
      </c>
      <c r="B24" s="10">
        <v>42931</v>
      </c>
      <c r="C24" s="13" t="s">
        <v>99</v>
      </c>
      <c r="D24" s="9">
        <v>1</v>
      </c>
      <c r="E24" s="11" t="s">
        <v>17</v>
      </c>
      <c r="F24" s="12">
        <v>101.48</v>
      </c>
      <c r="G24" s="12">
        <v>0</v>
      </c>
      <c r="H24" s="12">
        <v>101.48</v>
      </c>
      <c r="I24" s="19"/>
      <c r="J24" s="11" t="s">
        <v>100</v>
      </c>
      <c r="K24" s="9">
        <v>239700</v>
      </c>
      <c r="L24" s="11" t="s">
        <v>97</v>
      </c>
      <c r="M24" s="9" t="s">
        <v>16</v>
      </c>
      <c r="N24" s="9" t="s">
        <v>20</v>
      </c>
      <c r="O24" s="11"/>
      <c r="P24" s="9">
        <v>2016</v>
      </c>
      <c r="Q24" s="14">
        <v>101.48</v>
      </c>
      <c r="R24" s="17">
        <f t="shared" si="6"/>
        <v>0</v>
      </c>
      <c r="S24" s="15"/>
      <c r="T24" s="20" t="s">
        <v>76</v>
      </c>
    </row>
    <row r="25" spans="1:20" ht="115.5" x14ac:dyDescent="0.2">
      <c r="A25" s="9">
        <v>318</v>
      </c>
      <c r="B25" s="10">
        <v>42913</v>
      </c>
      <c r="C25" s="13" t="s">
        <v>101</v>
      </c>
      <c r="D25" s="9">
        <v>1</v>
      </c>
      <c r="E25" s="11" t="s">
        <v>17</v>
      </c>
      <c r="F25" s="12">
        <v>2080</v>
      </c>
      <c r="G25" s="12">
        <v>0</v>
      </c>
      <c r="H25" s="12">
        <v>2080</v>
      </c>
      <c r="I25" s="19"/>
      <c r="J25" s="11" t="s">
        <v>102</v>
      </c>
      <c r="K25" s="9">
        <v>239700</v>
      </c>
      <c r="L25" s="11" t="s">
        <v>97</v>
      </c>
      <c r="M25" s="9" t="s">
        <v>16</v>
      </c>
      <c r="N25" s="9" t="s">
        <v>20</v>
      </c>
      <c r="O25" s="11" t="s">
        <v>103</v>
      </c>
      <c r="P25" s="9">
        <v>2016</v>
      </c>
      <c r="Q25" s="14">
        <v>2080</v>
      </c>
      <c r="R25" s="17">
        <f t="shared" si="6"/>
        <v>0</v>
      </c>
      <c r="S25" s="15"/>
      <c r="T25" s="20" t="s">
        <v>76</v>
      </c>
    </row>
    <row r="26" spans="1:20" ht="84" x14ac:dyDescent="0.2">
      <c r="A26" s="9">
        <v>318</v>
      </c>
      <c r="B26" s="10">
        <v>42845</v>
      </c>
      <c r="C26" s="13" t="s">
        <v>104</v>
      </c>
      <c r="D26" s="9">
        <v>1</v>
      </c>
      <c r="E26" s="11" t="s">
        <v>17</v>
      </c>
      <c r="F26" s="12">
        <v>150.82</v>
      </c>
      <c r="G26" s="12">
        <v>0</v>
      </c>
      <c r="H26" s="12">
        <v>150.82</v>
      </c>
      <c r="I26" s="19"/>
      <c r="J26" s="11" t="s">
        <v>105</v>
      </c>
      <c r="K26" s="9">
        <v>239700</v>
      </c>
      <c r="L26" s="11" t="s">
        <v>97</v>
      </c>
      <c r="M26" s="9" t="s">
        <v>16</v>
      </c>
      <c r="N26" s="9" t="s">
        <v>20</v>
      </c>
      <c r="O26" s="11" t="s">
        <v>106</v>
      </c>
      <c r="P26" s="9">
        <v>2016</v>
      </c>
      <c r="Q26" s="14">
        <v>150.82</v>
      </c>
      <c r="R26" s="17">
        <f t="shared" si="6"/>
        <v>0</v>
      </c>
      <c r="S26" s="15"/>
      <c r="T26" s="20" t="s">
        <v>76</v>
      </c>
    </row>
    <row r="27" spans="1:20" ht="63" x14ac:dyDescent="0.2">
      <c r="A27" s="9">
        <v>318</v>
      </c>
      <c r="B27" s="10">
        <v>42668</v>
      </c>
      <c r="C27" s="13" t="s">
        <v>107</v>
      </c>
      <c r="D27" s="9">
        <v>1</v>
      </c>
      <c r="E27" s="11" t="s">
        <v>17</v>
      </c>
      <c r="F27" s="12">
        <v>78.56</v>
      </c>
      <c r="G27" s="12">
        <v>0</v>
      </c>
      <c r="H27" s="12">
        <v>78.56</v>
      </c>
      <c r="I27" s="19"/>
      <c r="J27" s="11" t="s">
        <v>108</v>
      </c>
      <c r="K27" s="9">
        <v>239700</v>
      </c>
      <c r="L27" s="11" t="s">
        <v>97</v>
      </c>
      <c r="M27" s="9" t="s">
        <v>16</v>
      </c>
      <c r="N27" s="9" t="s">
        <v>20</v>
      </c>
      <c r="O27" s="11"/>
      <c r="P27" s="9">
        <v>2016</v>
      </c>
      <c r="Q27" s="14">
        <v>78.56</v>
      </c>
      <c r="R27" s="17">
        <f t="shared" si="6"/>
        <v>0</v>
      </c>
      <c r="S27" s="15"/>
      <c r="T27" s="20" t="s">
        <v>76</v>
      </c>
    </row>
    <row r="28" spans="1:20" ht="63" x14ac:dyDescent="0.2">
      <c r="A28" s="9">
        <v>319</v>
      </c>
      <c r="B28" s="10">
        <v>43145</v>
      </c>
      <c r="C28" s="13" t="s">
        <v>107</v>
      </c>
      <c r="D28" s="9">
        <v>1</v>
      </c>
      <c r="E28" s="11" t="s">
        <v>17</v>
      </c>
      <c r="F28" s="12">
        <v>230.91</v>
      </c>
      <c r="G28" s="12">
        <v>0</v>
      </c>
      <c r="H28" s="12">
        <v>230.91</v>
      </c>
      <c r="I28" s="19"/>
      <c r="J28" s="11" t="s">
        <v>109</v>
      </c>
      <c r="K28" s="9">
        <v>239701</v>
      </c>
      <c r="L28" s="11" t="s">
        <v>110</v>
      </c>
      <c r="M28" s="9" t="s">
        <v>16</v>
      </c>
      <c r="N28" s="9" t="s">
        <v>20</v>
      </c>
      <c r="O28" s="11" t="s">
        <v>111</v>
      </c>
      <c r="P28" s="9">
        <v>2016</v>
      </c>
      <c r="Q28" s="14">
        <v>230.91</v>
      </c>
      <c r="R28" s="17">
        <f t="shared" si="6"/>
        <v>0</v>
      </c>
      <c r="S28" s="15"/>
      <c r="T28" s="20" t="s">
        <v>76</v>
      </c>
    </row>
    <row r="29" spans="1:20" ht="105" x14ac:dyDescent="0.2">
      <c r="A29" s="9">
        <v>319</v>
      </c>
      <c r="B29" s="10">
        <v>43055</v>
      </c>
      <c r="C29" s="13" t="s">
        <v>95</v>
      </c>
      <c r="D29" s="9">
        <v>1</v>
      </c>
      <c r="E29" s="11" t="s">
        <v>17</v>
      </c>
      <c r="F29" s="12">
        <v>418</v>
      </c>
      <c r="G29" s="12">
        <v>0</v>
      </c>
      <c r="H29" s="12">
        <v>418</v>
      </c>
      <c r="I29" s="19"/>
      <c r="J29" s="11" t="s">
        <v>96</v>
      </c>
      <c r="K29" s="9">
        <v>239701</v>
      </c>
      <c r="L29" s="11" t="s">
        <v>110</v>
      </c>
      <c r="M29" s="9" t="s">
        <v>16</v>
      </c>
      <c r="N29" s="9" t="s">
        <v>20</v>
      </c>
      <c r="O29" s="11" t="s">
        <v>112</v>
      </c>
      <c r="P29" s="9">
        <v>2016</v>
      </c>
      <c r="Q29" s="14">
        <v>418</v>
      </c>
      <c r="R29" s="17">
        <f t="shared" si="6"/>
        <v>0</v>
      </c>
      <c r="S29" s="15"/>
      <c r="T29" s="20" t="s">
        <v>76</v>
      </c>
    </row>
    <row r="30" spans="1:20" ht="73.5" x14ac:dyDescent="0.2">
      <c r="A30" s="9">
        <v>319</v>
      </c>
      <c r="B30" s="10">
        <v>42787</v>
      </c>
      <c r="C30" s="13" t="s">
        <v>113</v>
      </c>
      <c r="D30" s="9">
        <v>1</v>
      </c>
      <c r="E30" s="11" t="s">
        <v>17</v>
      </c>
      <c r="F30" s="12">
        <v>363.39</v>
      </c>
      <c r="G30" s="12">
        <v>0</v>
      </c>
      <c r="H30" s="12">
        <v>363.39</v>
      </c>
      <c r="I30" s="19"/>
      <c r="J30" s="11" t="s">
        <v>114</v>
      </c>
      <c r="K30" s="9">
        <v>239701</v>
      </c>
      <c r="L30" s="11" t="s">
        <v>110</v>
      </c>
      <c r="M30" s="9" t="s">
        <v>16</v>
      </c>
      <c r="N30" s="9" t="s">
        <v>20</v>
      </c>
      <c r="O30" s="11" t="s">
        <v>115</v>
      </c>
      <c r="P30" s="9">
        <v>2016</v>
      </c>
      <c r="Q30" s="14">
        <v>363.39</v>
      </c>
      <c r="R30" s="17">
        <f t="shared" si="6"/>
        <v>0</v>
      </c>
      <c r="S30" s="15"/>
      <c r="T30" s="20" t="s">
        <v>76</v>
      </c>
    </row>
    <row r="31" spans="1:20" ht="94.5" x14ac:dyDescent="0.2">
      <c r="A31" s="9">
        <v>869</v>
      </c>
      <c r="B31" s="10">
        <v>43389</v>
      </c>
      <c r="C31" s="13" t="s">
        <v>116</v>
      </c>
      <c r="D31" s="9">
        <v>1</v>
      </c>
      <c r="E31" s="11" t="s">
        <v>17</v>
      </c>
      <c r="F31" s="12">
        <v>42000</v>
      </c>
      <c r="G31" s="12">
        <v>0</v>
      </c>
      <c r="H31" s="12">
        <v>42000</v>
      </c>
      <c r="I31" s="19"/>
      <c r="J31" s="11" t="s">
        <v>117</v>
      </c>
      <c r="K31" s="9">
        <v>275105</v>
      </c>
      <c r="L31" s="11" t="s">
        <v>118</v>
      </c>
      <c r="M31" s="9" t="s">
        <v>16</v>
      </c>
      <c r="N31" s="9" t="s">
        <v>20</v>
      </c>
      <c r="O31" s="11" t="s">
        <v>119</v>
      </c>
      <c r="P31" s="9">
        <v>2018</v>
      </c>
      <c r="Q31" s="14">
        <v>42000</v>
      </c>
      <c r="R31" s="17">
        <f t="shared" si="6"/>
        <v>0</v>
      </c>
      <c r="S31" s="15"/>
      <c r="T31" s="20" t="s">
        <v>76</v>
      </c>
    </row>
    <row r="32" spans="1:20" ht="105" x14ac:dyDescent="0.2">
      <c r="A32" s="9">
        <v>272</v>
      </c>
      <c r="B32" s="10">
        <v>42551</v>
      </c>
      <c r="C32" s="13" t="s">
        <v>120</v>
      </c>
      <c r="D32" s="9">
        <v>1</v>
      </c>
      <c r="E32" s="11" t="s">
        <v>17</v>
      </c>
      <c r="F32" s="12">
        <v>38000</v>
      </c>
      <c r="G32" s="12">
        <v>0</v>
      </c>
      <c r="H32" s="12">
        <v>38000</v>
      </c>
      <c r="I32" s="19"/>
      <c r="J32" s="11" t="s">
        <v>121</v>
      </c>
      <c r="K32" s="9">
        <v>275105</v>
      </c>
      <c r="L32" s="11" t="s">
        <v>118</v>
      </c>
      <c r="M32" s="9" t="s">
        <v>16</v>
      </c>
      <c r="N32" s="9" t="s">
        <v>20</v>
      </c>
      <c r="O32" s="11" t="s">
        <v>122</v>
      </c>
      <c r="P32" s="9">
        <v>2016</v>
      </c>
      <c r="Q32" s="14">
        <v>38000</v>
      </c>
      <c r="R32" s="17">
        <f t="shared" si="6"/>
        <v>0</v>
      </c>
      <c r="S32" s="15"/>
      <c r="T32" s="20" t="s">
        <v>76</v>
      </c>
    </row>
    <row r="33" spans="1:20" ht="126" x14ac:dyDescent="0.2">
      <c r="A33" s="9">
        <v>271</v>
      </c>
      <c r="B33" s="10">
        <v>42550</v>
      </c>
      <c r="C33" s="13" t="s">
        <v>123</v>
      </c>
      <c r="D33" s="9">
        <v>1</v>
      </c>
      <c r="E33" s="11" t="s">
        <v>17</v>
      </c>
      <c r="F33" s="12">
        <v>35000</v>
      </c>
      <c r="G33" s="12">
        <v>0</v>
      </c>
      <c r="H33" s="12">
        <v>35000</v>
      </c>
      <c r="I33" s="19"/>
      <c r="J33" s="11" t="s">
        <v>124</v>
      </c>
      <c r="K33" s="9">
        <v>275105</v>
      </c>
      <c r="L33" s="11" t="s">
        <v>118</v>
      </c>
      <c r="M33" s="9" t="s">
        <v>16</v>
      </c>
      <c r="N33" s="9" t="s">
        <v>20</v>
      </c>
      <c r="O33" s="11" t="s">
        <v>125</v>
      </c>
      <c r="P33" s="9">
        <v>2016</v>
      </c>
      <c r="Q33" s="14">
        <v>35000</v>
      </c>
      <c r="R33" s="17">
        <f t="shared" si="6"/>
        <v>0</v>
      </c>
      <c r="S33" s="15"/>
      <c r="T33" s="20" t="s">
        <v>76</v>
      </c>
    </row>
    <row r="34" spans="1:20" ht="42" x14ac:dyDescent="0.2">
      <c r="A34" s="9">
        <v>7576</v>
      </c>
      <c r="B34" s="10">
        <v>43465</v>
      </c>
      <c r="C34" s="13" t="s">
        <v>126</v>
      </c>
      <c r="D34" s="9">
        <v>1</v>
      </c>
      <c r="E34" s="11" t="s">
        <v>17</v>
      </c>
      <c r="F34" s="12">
        <v>480</v>
      </c>
      <c r="G34" s="12">
        <v>0</v>
      </c>
      <c r="H34" s="12">
        <v>480</v>
      </c>
      <c r="I34" s="19"/>
      <c r="J34" s="16"/>
      <c r="K34" s="9">
        <v>324701</v>
      </c>
      <c r="L34" s="11" t="s">
        <v>59</v>
      </c>
      <c r="M34" s="9" t="s">
        <v>16</v>
      </c>
      <c r="N34" s="9" t="s">
        <v>20</v>
      </c>
      <c r="O34" s="11"/>
      <c r="P34" s="9">
        <v>2018</v>
      </c>
      <c r="Q34" s="14">
        <v>480</v>
      </c>
      <c r="R34" s="17">
        <f t="shared" si="6"/>
        <v>0</v>
      </c>
      <c r="S34" s="15"/>
      <c r="T34" s="20" t="s">
        <v>76</v>
      </c>
    </row>
    <row r="35" spans="1:20" ht="31.5" x14ac:dyDescent="0.2">
      <c r="A35" s="9">
        <v>987</v>
      </c>
      <c r="B35" s="10">
        <v>43100</v>
      </c>
      <c r="C35" s="13" t="s">
        <v>127</v>
      </c>
      <c r="D35" s="9">
        <v>1</v>
      </c>
      <c r="E35" s="11" t="s">
        <v>17</v>
      </c>
      <c r="F35" s="12">
        <v>240</v>
      </c>
      <c r="G35" s="12">
        <v>0</v>
      </c>
      <c r="H35" s="12">
        <v>240</v>
      </c>
      <c r="I35" s="19"/>
      <c r="J35" s="16"/>
      <c r="K35" s="9">
        <v>324701</v>
      </c>
      <c r="L35" s="11" t="s">
        <v>59</v>
      </c>
      <c r="M35" s="9" t="s">
        <v>16</v>
      </c>
      <c r="N35" s="9" t="s">
        <v>20</v>
      </c>
      <c r="O35" s="11" t="s">
        <v>128</v>
      </c>
      <c r="P35" s="9">
        <v>2017</v>
      </c>
      <c r="Q35" s="14">
        <v>240</v>
      </c>
      <c r="R35" s="17">
        <f t="shared" si="6"/>
        <v>0</v>
      </c>
      <c r="S35" s="15"/>
      <c r="T35" s="20" t="s">
        <v>76</v>
      </c>
    </row>
    <row r="36" spans="1:20" ht="31.5" x14ac:dyDescent="0.2">
      <c r="A36" s="9">
        <v>908</v>
      </c>
      <c r="B36" s="10">
        <v>42735</v>
      </c>
      <c r="C36" s="13" t="s">
        <v>129</v>
      </c>
      <c r="D36" s="9">
        <v>1</v>
      </c>
      <c r="E36" s="11" t="s">
        <v>17</v>
      </c>
      <c r="F36" s="12">
        <v>300</v>
      </c>
      <c r="G36" s="12">
        <v>0</v>
      </c>
      <c r="H36" s="12">
        <v>300</v>
      </c>
      <c r="I36" s="19"/>
      <c r="J36" s="16"/>
      <c r="K36" s="9">
        <v>324701</v>
      </c>
      <c r="L36" s="11" t="s">
        <v>59</v>
      </c>
      <c r="M36" s="9" t="s">
        <v>16</v>
      </c>
      <c r="N36" s="9" t="s">
        <v>20</v>
      </c>
      <c r="O36" s="11" t="s">
        <v>130</v>
      </c>
      <c r="P36" s="9">
        <v>2016</v>
      </c>
      <c r="Q36" s="14">
        <v>300</v>
      </c>
      <c r="R36" s="17">
        <f t="shared" si="6"/>
        <v>0</v>
      </c>
      <c r="S36" s="15"/>
      <c r="T36" s="20" t="s">
        <v>76</v>
      </c>
    </row>
    <row r="37" spans="1:20" ht="31.5" x14ac:dyDescent="0.2">
      <c r="A37" s="9">
        <v>809</v>
      </c>
      <c r="B37" s="10">
        <v>42735</v>
      </c>
      <c r="C37" s="13" t="s">
        <v>131</v>
      </c>
      <c r="D37" s="9">
        <v>1</v>
      </c>
      <c r="E37" s="11" t="s">
        <v>17</v>
      </c>
      <c r="F37" s="12">
        <v>450</v>
      </c>
      <c r="G37" s="12">
        <v>0</v>
      </c>
      <c r="H37" s="12">
        <v>450</v>
      </c>
      <c r="I37" s="19"/>
      <c r="J37" s="16"/>
      <c r="K37" s="9">
        <v>324701</v>
      </c>
      <c r="L37" s="11" t="s">
        <v>59</v>
      </c>
      <c r="M37" s="9" t="s">
        <v>16</v>
      </c>
      <c r="N37" s="9" t="s">
        <v>20</v>
      </c>
      <c r="O37" s="11" t="s">
        <v>132</v>
      </c>
      <c r="P37" s="9">
        <v>2016</v>
      </c>
      <c r="Q37" s="14">
        <v>450</v>
      </c>
      <c r="R37" s="17">
        <f t="shared" si="6"/>
        <v>0</v>
      </c>
      <c r="S37" s="15"/>
      <c r="T37" s="20" t="s">
        <v>76</v>
      </c>
    </row>
    <row r="38" spans="1:20" ht="42" x14ac:dyDescent="0.2">
      <c r="A38" s="9">
        <v>782</v>
      </c>
      <c r="B38" s="10">
        <v>43333</v>
      </c>
      <c r="C38" s="13" t="s">
        <v>133</v>
      </c>
      <c r="D38" s="9">
        <v>2</v>
      </c>
      <c r="E38" s="11" t="s">
        <v>17</v>
      </c>
      <c r="F38" s="12">
        <v>63.44</v>
      </c>
      <c r="G38" s="12">
        <v>0</v>
      </c>
      <c r="H38" s="12">
        <v>63.44</v>
      </c>
      <c r="I38" s="19"/>
      <c r="J38" s="11" t="s">
        <v>134</v>
      </c>
      <c r="K38" s="9">
        <v>434501</v>
      </c>
      <c r="L38" s="11" t="s">
        <v>135</v>
      </c>
      <c r="M38" s="9" t="s">
        <v>16</v>
      </c>
      <c r="N38" s="9" t="s">
        <v>20</v>
      </c>
      <c r="O38" s="11" t="s">
        <v>136</v>
      </c>
      <c r="P38" s="9">
        <v>2018</v>
      </c>
      <c r="Q38" s="14">
        <v>63.44</v>
      </c>
      <c r="R38" s="17">
        <f t="shared" si="6"/>
        <v>0</v>
      </c>
      <c r="S38" s="15"/>
      <c r="T38" s="20" t="s">
        <v>76</v>
      </c>
    </row>
    <row r="39" spans="1:20" ht="42" x14ac:dyDescent="0.2">
      <c r="A39" s="21">
        <v>929</v>
      </c>
      <c r="B39" s="10">
        <v>43564</v>
      </c>
      <c r="C39" s="21">
        <v>1</v>
      </c>
      <c r="D39" s="21">
        <v>1</v>
      </c>
      <c r="E39" s="11" t="s">
        <v>17</v>
      </c>
      <c r="F39" s="12">
        <v>745.48</v>
      </c>
      <c r="G39" s="11" t="s">
        <v>36</v>
      </c>
      <c r="H39" s="21">
        <v>2019</v>
      </c>
      <c r="I39" s="14"/>
      <c r="J39" s="17">
        <v>745.48</v>
      </c>
      <c r="K39" s="21">
        <v>59900</v>
      </c>
      <c r="L39" s="11" t="s">
        <v>36</v>
      </c>
      <c r="M39" s="21">
        <v>2019</v>
      </c>
      <c r="N39" s="14"/>
      <c r="O39" s="17">
        <v>745.48</v>
      </c>
      <c r="P39" s="21">
        <v>2019</v>
      </c>
      <c r="Q39" s="17">
        <v>745.48</v>
      </c>
      <c r="R39" s="17">
        <v>745.48</v>
      </c>
      <c r="T39" s="20" t="s">
        <v>76</v>
      </c>
    </row>
    <row r="40" spans="1:20" ht="42" x14ac:dyDescent="0.2">
      <c r="A40" s="21">
        <v>888</v>
      </c>
      <c r="B40" s="10">
        <v>43559</v>
      </c>
      <c r="C40" s="21">
        <v>1</v>
      </c>
      <c r="D40" s="21">
        <v>1</v>
      </c>
      <c r="E40" s="11" t="s">
        <v>17</v>
      </c>
      <c r="F40" s="12">
        <v>1821.58</v>
      </c>
      <c r="G40" s="11" t="s">
        <v>36</v>
      </c>
      <c r="H40" s="21">
        <v>2019</v>
      </c>
      <c r="I40" s="14"/>
      <c r="J40" s="17">
        <f>F40-I40</f>
        <v>1821.58</v>
      </c>
      <c r="K40" s="21">
        <v>59900</v>
      </c>
      <c r="L40" s="11" t="s">
        <v>36</v>
      </c>
      <c r="M40" s="21">
        <v>2019</v>
      </c>
      <c r="N40" s="14"/>
      <c r="O40" s="17">
        <f>J40-N40</f>
        <v>1821.58</v>
      </c>
      <c r="P40" s="21">
        <v>2019</v>
      </c>
      <c r="Q40" s="17">
        <v>1821.58</v>
      </c>
      <c r="R40" s="17">
        <f>M40-Q40</f>
        <v>197.42000000000007</v>
      </c>
      <c r="T40" s="20" t="s">
        <v>76</v>
      </c>
    </row>
    <row r="41" spans="1:20" ht="42" x14ac:dyDescent="0.2">
      <c r="A41" s="21">
        <v>1973</v>
      </c>
      <c r="B41" s="10">
        <v>43558</v>
      </c>
      <c r="C41" s="21">
        <v>1</v>
      </c>
      <c r="D41" s="21">
        <v>1</v>
      </c>
      <c r="E41" s="11" t="s">
        <v>17</v>
      </c>
      <c r="F41" s="12">
        <v>12611.49</v>
      </c>
      <c r="G41" s="11" t="s">
        <v>36</v>
      </c>
      <c r="H41" s="21">
        <v>2019</v>
      </c>
      <c r="I41" s="14"/>
      <c r="J41" s="17">
        <f>F41-I41</f>
        <v>12611.49</v>
      </c>
      <c r="K41" s="21">
        <v>59900</v>
      </c>
      <c r="L41" s="11" t="s">
        <v>36</v>
      </c>
      <c r="M41" s="21">
        <v>2019</v>
      </c>
      <c r="N41" s="14"/>
      <c r="O41" s="17">
        <f>J41-N41</f>
        <v>12611.49</v>
      </c>
      <c r="P41" s="21">
        <v>2019</v>
      </c>
      <c r="Q41" s="17">
        <v>12611.49</v>
      </c>
      <c r="R41" s="17">
        <f>M41-Q41</f>
        <v>-10592.49</v>
      </c>
      <c r="T41" s="20" t="s">
        <v>76</v>
      </c>
    </row>
    <row r="42" spans="1:20" ht="73.5" x14ac:dyDescent="0.2">
      <c r="A42" s="21">
        <v>383</v>
      </c>
      <c r="B42" s="10">
        <v>43353</v>
      </c>
      <c r="C42" s="21">
        <v>1</v>
      </c>
      <c r="D42" s="21">
        <v>1</v>
      </c>
      <c r="E42" s="11" t="s">
        <v>17</v>
      </c>
      <c r="F42" s="12">
        <v>1299.53</v>
      </c>
      <c r="G42" s="11" t="s">
        <v>137</v>
      </c>
      <c r="H42" s="21">
        <v>2018</v>
      </c>
      <c r="I42" s="14"/>
      <c r="J42" s="17">
        <f>F42-I42</f>
        <v>1299.53</v>
      </c>
      <c r="K42" s="21">
        <v>240000</v>
      </c>
      <c r="L42" s="11" t="s">
        <v>137</v>
      </c>
      <c r="M42" s="21">
        <v>2018</v>
      </c>
      <c r="N42" s="14"/>
      <c r="O42" s="17">
        <f>J42-N42</f>
        <v>1299.53</v>
      </c>
      <c r="P42" s="21">
        <v>2018</v>
      </c>
      <c r="Q42" s="17">
        <v>1299.53</v>
      </c>
      <c r="R42" s="17">
        <f>M42-Q42</f>
        <v>718.47</v>
      </c>
      <c r="T42" s="20" t="s">
        <v>76</v>
      </c>
    </row>
    <row r="43" spans="1:20" ht="73.5" x14ac:dyDescent="0.2">
      <c r="A43" s="21">
        <v>383</v>
      </c>
      <c r="B43" s="10">
        <v>43217</v>
      </c>
      <c r="C43" s="21">
        <v>1</v>
      </c>
      <c r="D43" s="21">
        <v>1</v>
      </c>
      <c r="E43" s="11" t="s">
        <v>17</v>
      </c>
      <c r="F43" s="12">
        <v>125</v>
      </c>
      <c r="G43" s="11" t="s">
        <v>137</v>
      </c>
      <c r="H43" s="21">
        <v>2018</v>
      </c>
      <c r="I43" s="14"/>
      <c r="J43" s="17">
        <f>F43-I43</f>
        <v>125</v>
      </c>
      <c r="K43" s="21">
        <v>240000</v>
      </c>
      <c r="L43" s="11" t="s">
        <v>137</v>
      </c>
      <c r="M43" s="21">
        <v>2018</v>
      </c>
      <c r="N43" s="14"/>
      <c r="O43" s="17">
        <f>J43-N43</f>
        <v>125</v>
      </c>
      <c r="P43" s="21">
        <v>2018</v>
      </c>
      <c r="Q43" s="17">
        <v>125</v>
      </c>
      <c r="R43" s="17">
        <f>M43-Q43</f>
        <v>1893</v>
      </c>
      <c r="T43" s="20" t="s">
        <v>76</v>
      </c>
    </row>
    <row r="44" spans="1:20" ht="73.5" x14ac:dyDescent="0.2">
      <c r="A44" s="21">
        <v>964</v>
      </c>
      <c r="B44" s="10">
        <v>43089</v>
      </c>
      <c r="C44" s="21">
        <v>1</v>
      </c>
      <c r="D44" s="21">
        <v>1</v>
      </c>
      <c r="E44" s="11" t="s">
        <v>17</v>
      </c>
      <c r="F44" s="12">
        <v>399.4</v>
      </c>
      <c r="G44" s="11" t="s">
        <v>137</v>
      </c>
      <c r="H44" s="21">
        <v>2017</v>
      </c>
      <c r="I44" s="14"/>
      <c r="J44" s="17">
        <f>F44-I44</f>
        <v>399.4</v>
      </c>
      <c r="K44" s="21">
        <v>240000</v>
      </c>
      <c r="L44" s="11" t="s">
        <v>137</v>
      </c>
      <c r="M44" s="21">
        <v>2017</v>
      </c>
      <c r="N44" s="14"/>
      <c r="O44" s="17">
        <f>J44-N44</f>
        <v>399.4</v>
      </c>
      <c r="P44" s="21">
        <v>2017</v>
      </c>
      <c r="Q44" s="17">
        <v>399.4</v>
      </c>
      <c r="R44" s="17">
        <f>M44-Q44</f>
        <v>1617.6</v>
      </c>
      <c r="T44" s="20" t="s">
        <v>76</v>
      </c>
    </row>
    <row r="45" spans="1:20" ht="53.25" thickBot="1" x14ac:dyDescent="0.25">
      <c r="A45" s="21">
        <v>782</v>
      </c>
      <c r="C45" s="13" t="s">
        <v>138</v>
      </c>
      <c r="D45" s="21">
        <v>2</v>
      </c>
      <c r="E45" s="11" t="s">
        <v>17</v>
      </c>
      <c r="F45" s="11" t="s">
        <v>134</v>
      </c>
      <c r="G45" s="21">
        <v>434501</v>
      </c>
      <c r="H45" s="11" t="s">
        <v>136</v>
      </c>
      <c r="I45" s="21">
        <v>2018</v>
      </c>
      <c r="J45" s="14">
        <v>63</v>
      </c>
      <c r="K45" s="21">
        <v>434501</v>
      </c>
      <c r="L45" s="11" t="s">
        <v>135</v>
      </c>
      <c r="Q45" s="22">
        <v>63</v>
      </c>
      <c r="T45" s="20" t="s">
        <v>76</v>
      </c>
    </row>
    <row r="46" spans="1:20" ht="12" thickBot="1" x14ac:dyDescent="0.25">
      <c r="Q46" s="23">
        <f>SUM(Q2:Q45)</f>
        <v>175183.13</v>
      </c>
    </row>
  </sheetData>
  <autoFilter ref="A1:S16" xr:uid="{00000000-0009-0000-0000-000000000000}"/>
  <sortState xmlns:xlrd2="http://schemas.microsoft.com/office/spreadsheetml/2017/richdata2" ref="A2:S20">
    <sortCondition ref="K2:K20"/>
  </sortState>
  <pageMargins left="0.25" right="0.25" top="0.75" bottom="0.75" header="0.3" footer="0.3"/>
  <pageSetup orientation="landscape" r:id="rId1"/>
  <headerFooter>
    <oddHeader xml:space="preserve">&amp;LCOMUNE DI CALTAGIRONE&amp;CALLEGATO B1-RESIDUI PASSIVI da CANCELLARE
&amp;Ral 
31/12/2020
</oddHeader>
    <oddFooter>&amp;CPagina &amp;P</oddFooter>
  </headerFooter>
  <ignoredErrors>
    <ignoredError sqref="A1:P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2021-02-15T18:19:11Z</cp:lastPrinted>
  <dcterms:created xsi:type="dcterms:W3CDTF">2021-01-22T16:56:50Z</dcterms:created>
  <dcterms:modified xsi:type="dcterms:W3CDTF">2021-03-09T08:16:25Z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