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8735" windowHeight="11700" activeTab="2"/>
  </bookViews>
  <sheets>
    <sheet name="AGOSTO" sheetId="1" r:id="rId1"/>
    <sheet name="SETTEMBRE" sheetId="2" r:id="rId2"/>
    <sheet name="VVUU" sheetId="3" r:id="rId3"/>
  </sheets>
  <calcPr calcId="125725"/>
</workbook>
</file>

<file path=xl/calcChain.xml><?xml version="1.0" encoding="utf-8"?>
<calcChain xmlns="http://schemas.openxmlformats.org/spreadsheetml/2006/main">
  <c r="H31" i="3"/>
  <c r="N19"/>
  <c r="K19"/>
  <c r="H19"/>
  <c r="O19" s="1"/>
  <c r="N18"/>
  <c r="K18"/>
  <c r="H18"/>
  <c r="O18" s="1"/>
  <c r="N17"/>
  <c r="K17"/>
  <c r="H17"/>
  <c r="O17" s="1"/>
  <c r="N16"/>
  <c r="K16"/>
  <c r="H16"/>
  <c r="O16" s="1"/>
  <c r="N15"/>
  <c r="K15"/>
  <c r="H15"/>
  <c r="O15" s="1"/>
  <c r="N14"/>
  <c r="K14"/>
  <c r="H14"/>
  <c r="O14" s="1"/>
  <c r="N13"/>
  <c r="K13"/>
  <c r="H13"/>
  <c r="O13" s="1"/>
  <c r="N12"/>
  <c r="K12"/>
  <c r="H12"/>
  <c r="O12" s="1"/>
  <c r="N11"/>
  <c r="K11"/>
  <c r="H11"/>
  <c r="O11" s="1"/>
  <c r="N10"/>
  <c r="K10"/>
  <c r="H10"/>
  <c r="O10" s="1"/>
  <c r="N9"/>
  <c r="K9"/>
  <c r="H9"/>
  <c r="O9" s="1"/>
  <c r="N8"/>
  <c r="K8"/>
  <c r="H8"/>
  <c r="O8" s="1"/>
  <c r="N7"/>
  <c r="K7"/>
  <c r="H7"/>
  <c r="O7" s="1"/>
  <c r="N6"/>
  <c r="K6"/>
  <c r="H6"/>
  <c r="O6" s="1"/>
  <c r="N5"/>
  <c r="K5"/>
  <c r="H5"/>
  <c r="O5" s="1"/>
  <c r="N4"/>
  <c r="N21" s="1"/>
  <c r="K4"/>
  <c r="K21" s="1"/>
  <c r="H4"/>
  <c r="H21" s="1"/>
  <c r="O4" l="1"/>
  <c r="O21" s="1"/>
  <c r="O31" s="1"/>
  <c r="O32" l="1"/>
  <c r="O33" s="1"/>
  <c r="F131" i="2" l="1"/>
  <c r="F129"/>
  <c r="F128"/>
  <c r="F126"/>
  <c r="F125"/>
  <c r="F123"/>
  <c r="F122"/>
  <c r="F120"/>
  <c r="F119"/>
  <c r="F117"/>
  <c r="F115"/>
  <c r="F114"/>
  <c r="F112"/>
  <c r="F111"/>
  <c r="F110"/>
  <c r="F108"/>
  <c r="F107"/>
  <c r="F105"/>
  <c r="F104"/>
  <c r="F102"/>
  <c r="F101"/>
  <c r="F99"/>
  <c r="F98"/>
  <c r="F96"/>
  <c r="F95"/>
  <c r="F93"/>
  <c r="F92"/>
  <c r="F91"/>
  <c r="F89"/>
  <c r="F88"/>
  <c r="F85"/>
  <c r="F83"/>
  <c r="F82"/>
  <c r="F80"/>
  <c r="F79"/>
  <c r="F78"/>
  <c r="F76"/>
  <c r="F75"/>
  <c r="F74"/>
  <c r="F72"/>
  <c r="F71"/>
  <c r="F70"/>
  <c r="F68"/>
  <c r="F67"/>
  <c r="F65"/>
  <c r="F64"/>
  <c r="F62"/>
  <c r="F61"/>
  <c r="F59"/>
  <c r="F58"/>
  <c r="F57"/>
  <c r="F55"/>
  <c r="F54"/>
  <c r="F53"/>
  <c r="F51"/>
  <c r="F50"/>
  <c r="F48"/>
  <c r="F47"/>
  <c r="F45"/>
  <c r="F44"/>
  <c r="F42"/>
  <c r="F41"/>
  <c r="F39"/>
  <c r="F38"/>
  <c r="F36"/>
  <c r="F35"/>
  <c r="F33"/>
  <c r="F32"/>
  <c r="F30"/>
  <c r="F29"/>
  <c r="F27"/>
  <c r="F26"/>
  <c r="F24"/>
  <c r="F23"/>
  <c r="F21"/>
  <c r="F20"/>
  <c r="F19"/>
  <c r="F17"/>
  <c r="F16"/>
  <c r="F15"/>
  <c r="F13"/>
  <c r="F12"/>
  <c r="F10"/>
  <c r="F9"/>
  <c r="F133" s="1"/>
  <c r="F8"/>
  <c r="F134" l="1"/>
  <c r="F135"/>
  <c r="F26" i="1" l="1"/>
  <c r="F24"/>
  <c r="F22"/>
  <c r="F20"/>
  <c r="F18"/>
  <c r="F16"/>
  <c r="F14"/>
  <c r="F12"/>
  <c r="F10"/>
  <c r="F8"/>
  <c r="F6"/>
  <c r="F27" s="1"/>
  <c r="F28" l="1"/>
  <c r="F29" s="1"/>
</calcChain>
</file>

<file path=xl/sharedStrings.xml><?xml version="1.0" encoding="utf-8"?>
<sst xmlns="http://schemas.openxmlformats.org/spreadsheetml/2006/main" count="283" uniqueCount="113">
  <si>
    <t>referendum confermativo 20-21 settembre 2020</t>
  </si>
  <si>
    <t>mese di agosto</t>
  </si>
  <si>
    <t>Ciffo Gabriella</t>
  </si>
  <si>
    <t>D4</t>
  </si>
  <si>
    <t xml:space="preserve">feriali </t>
  </si>
  <si>
    <t>Ballarino Sebastiano</t>
  </si>
  <si>
    <t>C4</t>
  </si>
  <si>
    <t>feriali</t>
  </si>
  <si>
    <t>Varsallona Francesco</t>
  </si>
  <si>
    <t>B4</t>
  </si>
  <si>
    <t xml:space="preserve">Noto Giuseppe      </t>
  </si>
  <si>
    <t>C2</t>
  </si>
  <si>
    <t>Scaffazzillo Anna Alda</t>
  </si>
  <si>
    <t>D3</t>
  </si>
  <si>
    <t>Marotta Salvatore</t>
  </si>
  <si>
    <t>B1</t>
  </si>
  <si>
    <t>Blancato Giuseppe</t>
  </si>
  <si>
    <t>B2</t>
  </si>
  <si>
    <t>Russo Luigi</t>
  </si>
  <si>
    <t>Salafica Filippo</t>
  </si>
  <si>
    <t>Amato Francesco</t>
  </si>
  <si>
    <t xml:space="preserve">Marino Vincenzo </t>
  </si>
  <si>
    <t>A1</t>
  </si>
  <si>
    <t>ONERI</t>
  </si>
  <si>
    <t>TOTALE</t>
  </si>
  <si>
    <t>Referendum Confermativo 20-21 Settembre 2020</t>
  </si>
  <si>
    <t>COORDINAMENTO:  Dott.ssa Gabriella Ciffo - Capo Servizio.</t>
  </si>
  <si>
    <t>Allegato "A"</t>
  </si>
  <si>
    <t>MESE DI SETTEMBRE</t>
  </si>
  <si>
    <t>CATEG.</t>
  </si>
  <si>
    <t>ORE</t>
  </si>
  <si>
    <t>euro/ora</t>
  </si>
  <si>
    <t>Euro x Ore</t>
  </si>
  <si>
    <t>D4g</t>
  </si>
  <si>
    <t>festivi</t>
  </si>
  <si>
    <t>Fest/Nott</t>
  </si>
  <si>
    <t>fest/nott</t>
  </si>
  <si>
    <t>Noto Giuseppe</t>
  </si>
  <si>
    <t>Cocchiara Vincenza</t>
  </si>
  <si>
    <t>C1</t>
  </si>
  <si>
    <t>Lionti Renata</t>
  </si>
  <si>
    <t>Ponticello Giacomo</t>
  </si>
  <si>
    <t>Vincenti Luciana</t>
  </si>
  <si>
    <t>Lucifora Rita</t>
  </si>
  <si>
    <t>Dieli Marianna</t>
  </si>
  <si>
    <t>Piluso Daniela</t>
  </si>
  <si>
    <t>Barone Salvina</t>
  </si>
  <si>
    <t>Scerba Salvatore</t>
  </si>
  <si>
    <t>Bevilacqua Maria</t>
  </si>
  <si>
    <t>B6</t>
  </si>
  <si>
    <t>Randazzo Giuseppe</t>
  </si>
  <si>
    <t>Gravano Rosario</t>
  </si>
  <si>
    <t>B3</t>
  </si>
  <si>
    <t>Cartia Giovanni</t>
  </si>
  <si>
    <t>Blancato  Giuseppe</t>
  </si>
  <si>
    <t>Di Gregorio Ernesto</t>
  </si>
  <si>
    <t>festvi</t>
  </si>
  <si>
    <t>Barone Angelo</t>
  </si>
  <si>
    <t>Gerbino Maria Patrizia</t>
  </si>
  <si>
    <t>Iudicelli Margherita</t>
  </si>
  <si>
    <t>Contante Giuseppe</t>
  </si>
  <si>
    <t>Frazzetta Laura</t>
  </si>
  <si>
    <t>Lo Bianco Daniela</t>
  </si>
  <si>
    <t>Sciacca Nicolò</t>
  </si>
  <si>
    <t>A3</t>
  </si>
  <si>
    <t>Barretta  Salvatore</t>
  </si>
  <si>
    <t>Sammartino Adriana</t>
  </si>
  <si>
    <t>Barrano Serafino</t>
  </si>
  <si>
    <t>C3</t>
  </si>
  <si>
    <t>Cannizzo Francesco</t>
  </si>
  <si>
    <t>Rossello Barletta G</t>
  </si>
  <si>
    <t>Scimonetti Giuseppa</t>
  </si>
  <si>
    <t>Modica Salvatore</t>
  </si>
  <si>
    <t>Scimonetti Giuseppe</t>
  </si>
  <si>
    <t>REFERENDUM -    2020</t>
  </si>
  <si>
    <t xml:space="preserve">  REFERENDUM  2020</t>
  </si>
  <si>
    <t>Feriale</t>
  </si>
  <si>
    <t>Festivo</t>
  </si>
  <si>
    <t>Festivo Notturno</t>
  </si>
  <si>
    <t>N°</t>
  </si>
  <si>
    <t>Grado</t>
  </si>
  <si>
    <t>Nominativo</t>
  </si>
  <si>
    <t>Liv.</t>
  </si>
  <si>
    <t>Ore</t>
  </si>
  <si>
    <t>H.</t>
  </si>
  <si>
    <t>€ / cad.</t>
  </si>
  <si>
    <t>Prodotto</t>
  </si>
  <si>
    <t>Cap.</t>
  </si>
  <si>
    <t>Palmisciano   Francesco</t>
  </si>
  <si>
    <t>Ten.</t>
  </si>
  <si>
    <t>Pullara Giovanni</t>
  </si>
  <si>
    <t>D2</t>
  </si>
  <si>
    <t xml:space="preserve">Ten. </t>
  </si>
  <si>
    <t>Boscarelli Salvatore</t>
  </si>
  <si>
    <t xml:space="preserve">Ten </t>
  </si>
  <si>
    <t>Annaro Patrizia</t>
  </si>
  <si>
    <t>Isp.</t>
  </si>
  <si>
    <t>Taibi Pino</t>
  </si>
  <si>
    <t>Zago Giovanni</t>
  </si>
  <si>
    <t>Sirna Carmelo</t>
  </si>
  <si>
    <t>Cristina Salvatore</t>
  </si>
  <si>
    <t>Cona Paolo</t>
  </si>
  <si>
    <t>Lauro Gloria</t>
  </si>
  <si>
    <t>La Bella Luigi</t>
  </si>
  <si>
    <t>Falcone Mario</t>
  </si>
  <si>
    <t>Discolo Laura</t>
  </si>
  <si>
    <t>Drago Marcello</t>
  </si>
  <si>
    <t>Lo Nigro Gesualdo</t>
  </si>
  <si>
    <t>Siragusa Andrea</t>
  </si>
  <si>
    <t>PERSONALE A TEMPO DETERMINATO</t>
  </si>
  <si>
    <t xml:space="preserve">TOTALE </t>
  </si>
  <si>
    <t>ONERI RIFLESSI 32,30%</t>
  </si>
  <si>
    <t>TOTALE GENERALE</t>
  </si>
</sst>
</file>

<file path=xl/styles.xml><?xml version="1.0" encoding="utf-8"?>
<styleSheet xmlns="http://schemas.openxmlformats.org/spreadsheetml/2006/main">
  <numFmts count="3">
    <numFmt numFmtId="44" formatCode="_-&quot;€&quot;\ * #,##0.00_-;\-&quot;€&quot;\ * #,##0.00_-;_-&quot;€&quot;\ * &quot;-&quot;??_-;_-@_-"/>
    <numFmt numFmtId="164" formatCode="[$€-2]\ #,##0.00;[Red]\-[$€-2]\ #,##0.00"/>
    <numFmt numFmtId="165" formatCode="&quot;€&quot;\ #,##0.0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Verdana"/>
      <family val="2"/>
    </font>
    <font>
      <sz val="10"/>
      <name val="Verdana"/>
      <family val="2"/>
    </font>
    <font>
      <sz val="11"/>
      <color indexed="8"/>
      <name val="Arial"/>
      <family val="2"/>
    </font>
    <font>
      <b/>
      <i/>
      <sz val="9"/>
      <name val="Verdana"/>
      <family val="2"/>
    </font>
    <font>
      <sz val="10"/>
      <name val="Arial"/>
    </font>
    <font>
      <sz val="10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104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1" fillId="0" borderId="4" xfId="0" applyFont="1" applyBorder="1"/>
    <xf numFmtId="0" fontId="0" fillId="0" borderId="4" xfId="0" applyBorder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64" fontId="0" fillId="0" borderId="4" xfId="0" applyNumberFormat="1" applyBorder="1"/>
    <xf numFmtId="0" fontId="0" fillId="0" borderId="5" xfId="0" applyBorder="1"/>
    <xf numFmtId="164" fontId="0" fillId="0" borderId="5" xfId="0" applyNumberFormat="1" applyBorder="1"/>
    <xf numFmtId="0" fontId="1" fillId="0" borderId="0" xfId="0" applyFon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164" fontId="2" fillId="0" borderId="8" xfId="0" applyNumberFormat="1" applyFont="1" applyBorder="1"/>
    <xf numFmtId="0" fontId="0" fillId="0" borderId="9" xfId="0" applyBorder="1"/>
    <xf numFmtId="10" fontId="0" fillId="0" borderId="4" xfId="0" applyNumberFormat="1" applyBorder="1"/>
    <xf numFmtId="164" fontId="2" fillId="0" borderId="10" xfId="0" applyNumberFormat="1" applyFont="1" applyBorder="1"/>
    <xf numFmtId="0" fontId="0" fillId="0" borderId="11" xfId="0" applyBorder="1"/>
    <xf numFmtId="0" fontId="0" fillId="0" borderId="12" xfId="0" applyBorder="1"/>
    <xf numFmtId="164" fontId="2" fillId="0" borderId="13" xfId="0" applyNumberFormat="1" applyFont="1" applyBorder="1"/>
    <xf numFmtId="0" fontId="3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165" fontId="0" fillId="0" borderId="4" xfId="0" applyNumberFormat="1" applyBorder="1"/>
    <xf numFmtId="0" fontId="1" fillId="0" borderId="4" xfId="0" applyFont="1" applyBorder="1" applyAlignment="1">
      <alignment horizontal="center"/>
    </xf>
    <xf numFmtId="165" fontId="1" fillId="0" borderId="4" xfId="0" applyNumberFormat="1" applyFont="1" applyBorder="1"/>
    <xf numFmtId="0" fontId="4" fillId="2" borderId="4" xfId="0" applyFont="1" applyFill="1" applyBorder="1" applyAlignment="1">
      <alignment horizontal="center"/>
    </xf>
    <xf numFmtId="165" fontId="4" fillId="2" borderId="4" xfId="0" applyNumberFormat="1" applyFont="1" applyFill="1" applyBorder="1" applyAlignment="1">
      <alignment horizontal="center"/>
    </xf>
    <xf numFmtId="0" fontId="1" fillId="0" borderId="4" xfId="0" applyFont="1" applyBorder="1" applyAlignment="1"/>
    <xf numFmtId="165" fontId="0" fillId="0" borderId="4" xfId="0" applyNumberFormat="1" applyFont="1" applyBorder="1"/>
    <xf numFmtId="0" fontId="5" fillId="0" borderId="4" xfId="0" applyFont="1" applyBorder="1"/>
    <xf numFmtId="165" fontId="0" fillId="0" borderId="14" xfId="0" applyNumberFormat="1" applyBorder="1"/>
    <xf numFmtId="165" fontId="0" fillId="0" borderId="15" xfId="0" applyNumberFormat="1" applyBorder="1"/>
    <xf numFmtId="0" fontId="1" fillId="3" borderId="4" xfId="0" applyFont="1" applyFill="1" applyBorder="1" applyAlignment="1">
      <alignment horizontal="right"/>
    </xf>
    <xf numFmtId="0" fontId="2" fillId="3" borderId="5" xfId="0" applyFont="1" applyFill="1" applyBorder="1" applyAlignment="1">
      <alignment horizontal="right"/>
    </xf>
    <xf numFmtId="165" fontId="2" fillId="3" borderId="14" xfId="0" applyNumberFormat="1" applyFont="1" applyFill="1" applyBorder="1"/>
    <xf numFmtId="165" fontId="2" fillId="3" borderId="16" xfId="0" applyNumberFormat="1" applyFont="1" applyFill="1" applyBorder="1"/>
    <xf numFmtId="0" fontId="0" fillId="3" borderId="4" xfId="0" applyFill="1" applyBorder="1"/>
    <xf numFmtId="0" fontId="1" fillId="3" borderId="1" xfId="0" applyFont="1" applyFill="1" applyBorder="1" applyAlignment="1">
      <alignment horizontal="right"/>
    </xf>
    <xf numFmtId="0" fontId="2" fillId="3" borderId="6" xfId="0" applyFont="1" applyFill="1" applyBorder="1" applyAlignment="1">
      <alignment horizontal="right"/>
    </xf>
    <xf numFmtId="10" fontId="2" fillId="3" borderId="8" xfId="0" applyNumberFormat="1" applyFont="1" applyFill="1" applyBorder="1" applyAlignment="1">
      <alignment horizontal="right"/>
    </xf>
    <xf numFmtId="165" fontId="2" fillId="3" borderId="17" xfId="0" applyNumberFormat="1" applyFont="1" applyFill="1" applyBorder="1"/>
    <xf numFmtId="0" fontId="2" fillId="3" borderId="11" xfId="0" applyFont="1" applyFill="1" applyBorder="1" applyAlignment="1">
      <alignment horizontal="right"/>
    </xf>
    <xf numFmtId="0" fontId="2" fillId="3" borderId="13" xfId="0" applyFont="1" applyFill="1" applyBorder="1" applyAlignment="1">
      <alignment horizontal="right"/>
    </xf>
    <xf numFmtId="165" fontId="2" fillId="3" borderId="18" xfId="0" applyNumberFormat="1" applyFont="1" applyFill="1" applyBorder="1"/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8" fillId="0" borderId="2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2" fontId="9" fillId="0" borderId="15" xfId="0" applyNumberFormat="1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10" fillId="0" borderId="4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2" fillId="0" borderId="4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top" wrapText="1"/>
    </xf>
    <xf numFmtId="44" fontId="0" fillId="0" borderId="4" xfId="1" applyFont="1" applyBorder="1"/>
    <xf numFmtId="165" fontId="0" fillId="0" borderId="1" xfId="1" applyNumberFormat="1" applyFont="1" applyBorder="1"/>
    <xf numFmtId="0" fontId="15" fillId="0" borderId="15" xfId="0" applyFont="1" applyBorder="1" applyAlignment="1">
      <alignment horizontal="center"/>
    </xf>
    <xf numFmtId="165" fontId="15" fillId="0" borderId="1" xfId="1" applyNumberFormat="1" applyFont="1" applyBorder="1"/>
    <xf numFmtId="44" fontId="0" fillId="0" borderId="1" xfId="1" applyFont="1" applyBorder="1"/>
    <xf numFmtId="44" fontId="0" fillId="0" borderId="4" xfId="0" applyNumberFormat="1" applyBorder="1"/>
    <xf numFmtId="0" fontId="16" fillId="0" borderId="4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center" vertical="top" wrapText="1"/>
    </xf>
    <xf numFmtId="0" fontId="11" fillId="4" borderId="4" xfId="0" applyFont="1" applyFill="1" applyBorder="1" applyAlignment="1">
      <alignment horizontal="center" vertical="top" wrapText="1"/>
    </xf>
    <xf numFmtId="44" fontId="0" fillId="0" borderId="4" xfId="1" applyFont="1" applyBorder="1" applyAlignment="1">
      <alignment vertical="top"/>
    </xf>
    <xf numFmtId="44" fontId="0" fillId="0" borderId="10" xfId="1" applyFont="1" applyBorder="1" applyAlignment="1">
      <alignment vertical="top"/>
    </xf>
    <xf numFmtId="44" fontId="0" fillId="0" borderId="17" xfId="1" applyFont="1" applyBorder="1" applyAlignment="1">
      <alignment vertical="top"/>
    </xf>
    <xf numFmtId="44" fontId="0" fillId="0" borderId="23" xfId="1" applyFont="1" applyBorder="1" applyAlignment="1">
      <alignment vertical="top"/>
    </xf>
    <xf numFmtId="0" fontId="9" fillId="0" borderId="4" xfId="0" applyFont="1" applyBorder="1" applyAlignment="1">
      <alignment horizontal="center"/>
    </xf>
    <xf numFmtId="44" fontId="0" fillId="0" borderId="1" xfId="0" applyNumberFormat="1" applyBorder="1"/>
    <xf numFmtId="44" fontId="8" fillId="0" borderId="4" xfId="0" applyNumberFormat="1" applyFont="1" applyBorder="1"/>
    <xf numFmtId="0" fontId="9" fillId="0" borderId="2" xfId="0" applyFont="1" applyBorder="1" applyAlignment="1">
      <alignment horizontal="right"/>
    </xf>
    <xf numFmtId="0" fontId="0" fillId="0" borderId="2" xfId="0" applyBorder="1" applyAlignment="1"/>
    <xf numFmtId="0" fontId="0" fillId="0" borderId="15" xfId="0" applyBorder="1" applyAlignment="1"/>
    <xf numFmtId="44" fontId="0" fillId="0" borderId="15" xfId="0" applyNumberFormat="1" applyBorder="1"/>
    <xf numFmtId="44" fontId="0" fillId="0" borderId="0" xfId="0" applyNumberFormat="1" applyBorder="1"/>
    <xf numFmtId="0" fontId="9" fillId="0" borderId="0" xfId="0" applyFont="1" applyBorder="1" applyAlignment="1">
      <alignment horizontal="center"/>
    </xf>
    <xf numFmtId="44" fontId="8" fillId="0" borderId="0" xfId="0" applyNumberFormat="1" applyFont="1" applyBorder="1"/>
    <xf numFmtId="0" fontId="11" fillId="4" borderId="2" xfId="0" applyFont="1" applyFill="1" applyBorder="1" applyAlignment="1">
      <alignment vertical="top" wrapText="1"/>
    </xf>
    <xf numFmtId="0" fontId="16" fillId="0" borderId="21" xfId="0" applyFont="1" applyFill="1" applyBorder="1" applyAlignment="1">
      <alignment horizontal="left" vertical="center" wrapText="1"/>
    </xf>
    <xf numFmtId="0" fontId="11" fillId="4" borderId="21" xfId="0" applyFont="1" applyFill="1" applyBorder="1" applyAlignment="1">
      <alignment horizontal="center" vertical="top" wrapText="1"/>
    </xf>
    <xf numFmtId="0" fontId="13" fillId="4" borderId="21" xfId="0" applyFont="1" applyFill="1" applyBorder="1" applyAlignment="1">
      <alignment horizontal="center" vertical="top" wrapText="1"/>
    </xf>
    <xf numFmtId="0" fontId="0" fillId="0" borderId="21" xfId="0" applyBorder="1"/>
    <xf numFmtId="44" fontId="0" fillId="0" borderId="24" xfId="0" applyNumberFormat="1" applyBorder="1"/>
    <xf numFmtId="0" fontId="11" fillId="4" borderId="3" xfId="0" applyFont="1" applyFill="1" applyBorder="1" applyAlignment="1">
      <alignment vertical="top" wrapText="1"/>
    </xf>
    <xf numFmtId="44" fontId="0" fillId="0" borderId="17" xfId="0" applyNumberFormat="1" applyBorder="1"/>
    <xf numFmtId="44" fontId="0" fillId="0" borderId="0" xfId="0" applyNumberFormat="1"/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right"/>
    </xf>
    <xf numFmtId="0" fontId="9" fillId="0" borderId="4" xfId="0" applyFont="1" applyBorder="1" applyAlignment="1">
      <alignment horizontal="right"/>
    </xf>
    <xf numFmtId="0" fontId="0" fillId="0" borderId="4" xfId="0" applyBorder="1" applyAlignment="1"/>
    <xf numFmtId="0" fontId="0" fillId="0" borderId="0" xfId="0" applyAlignment="1">
      <alignment horizontal="left" vertical="center"/>
    </xf>
    <xf numFmtId="0" fontId="9" fillId="0" borderId="1" xfId="0" applyFont="1" applyBorder="1" applyAlignment="1">
      <alignment horizontal="left" vertical="center"/>
    </xf>
  </cellXfs>
  <cellStyles count="2">
    <cellStyle name="Euro" xfId="1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G4" sqref="G4"/>
    </sheetView>
  </sheetViews>
  <sheetFormatPr defaultRowHeight="15"/>
  <cols>
    <col min="2" max="2" width="22.28515625" customWidth="1"/>
    <col min="6" max="6" width="15.42578125" customWidth="1"/>
  </cols>
  <sheetData>
    <row r="1" spans="1:6" ht="15.75">
      <c r="A1" s="1" t="s">
        <v>0</v>
      </c>
      <c r="B1" s="2"/>
      <c r="C1" s="2"/>
      <c r="D1" s="2"/>
      <c r="E1" s="2"/>
      <c r="F1" s="3"/>
    </row>
    <row r="2" spans="1:6">
      <c r="A2" s="4"/>
      <c r="B2" s="5"/>
      <c r="C2" s="5"/>
      <c r="D2" s="5"/>
      <c r="E2" s="5"/>
      <c r="F2" s="5"/>
    </row>
    <row r="3" spans="1:6">
      <c r="A3" s="6" t="s">
        <v>1</v>
      </c>
      <c r="B3" s="7"/>
      <c r="C3" s="7"/>
      <c r="D3" s="7"/>
      <c r="E3" s="7"/>
      <c r="F3" s="8"/>
    </row>
    <row r="4" spans="1:6">
      <c r="A4" s="4"/>
      <c r="B4" s="5"/>
      <c r="C4" s="5"/>
      <c r="D4" s="5"/>
      <c r="E4" s="5"/>
      <c r="F4" s="5"/>
    </row>
    <row r="5" spans="1:6">
      <c r="A5" s="4" t="s">
        <v>2</v>
      </c>
      <c r="B5" s="5"/>
      <c r="C5" s="9" t="s">
        <v>3</v>
      </c>
      <c r="D5" s="5"/>
      <c r="E5" s="5"/>
      <c r="F5" s="5"/>
    </row>
    <row r="6" spans="1:6">
      <c r="A6" s="4"/>
      <c r="B6" s="5" t="s">
        <v>4</v>
      </c>
      <c r="C6" s="9"/>
      <c r="D6" s="5">
        <v>10</v>
      </c>
      <c r="E6" s="10">
        <v>17.78</v>
      </c>
      <c r="F6" s="10">
        <f>D6*E6</f>
        <v>177.8</v>
      </c>
    </row>
    <row r="7" spans="1:6">
      <c r="A7" s="4" t="s">
        <v>5</v>
      </c>
      <c r="B7" s="5"/>
      <c r="C7" s="9" t="s">
        <v>6</v>
      </c>
      <c r="D7" s="5"/>
      <c r="E7" s="5"/>
      <c r="F7" s="10"/>
    </row>
    <row r="8" spans="1:6">
      <c r="A8" s="4"/>
      <c r="B8" s="5" t="s">
        <v>7</v>
      </c>
      <c r="C8" s="9"/>
      <c r="D8" s="5">
        <v>45</v>
      </c>
      <c r="E8" s="10">
        <v>14.7</v>
      </c>
      <c r="F8" s="10">
        <f t="shared" ref="F8:F26" si="0">D8*E8</f>
        <v>661.5</v>
      </c>
    </row>
    <row r="9" spans="1:6">
      <c r="A9" s="4" t="s">
        <v>8</v>
      </c>
      <c r="B9" s="5"/>
      <c r="C9" s="9" t="s">
        <v>9</v>
      </c>
      <c r="D9" s="5"/>
      <c r="E9" s="5"/>
      <c r="F9" s="10"/>
    </row>
    <row r="10" spans="1:6">
      <c r="A10" s="4"/>
      <c r="B10" s="5" t="s">
        <v>7</v>
      </c>
      <c r="C10" s="9"/>
      <c r="D10" s="5">
        <v>45</v>
      </c>
      <c r="E10" s="10">
        <v>12.87</v>
      </c>
      <c r="F10" s="10">
        <f t="shared" si="0"/>
        <v>579.15</v>
      </c>
    </row>
    <row r="11" spans="1:6">
      <c r="A11" s="4" t="s">
        <v>10</v>
      </c>
      <c r="B11" s="5"/>
      <c r="C11" s="9" t="s">
        <v>11</v>
      </c>
      <c r="D11" s="5"/>
      <c r="E11" s="5"/>
      <c r="F11" s="10"/>
    </row>
    <row r="12" spans="1:6">
      <c r="A12" s="4"/>
      <c r="B12" s="5" t="s">
        <v>7</v>
      </c>
      <c r="C12" s="9"/>
      <c r="D12" s="5">
        <v>20</v>
      </c>
      <c r="E12" s="10">
        <v>13.86</v>
      </c>
      <c r="F12" s="10">
        <f t="shared" si="0"/>
        <v>277.2</v>
      </c>
    </row>
    <row r="13" spans="1:6">
      <c r="A13" s="4" t="s">
        <v>12</v>
      </c>
      <c r="B13" s="5"/>
      <c r="C13" s="9" t="s">
        <v>13</v>
      </c>
      <c r="D13" s="5"/>
      <c r="E13" s="5"/>
      <c r="F13" s="10"/>
    </row>
    <row r="14" spans="1:6">
      <c r="A14" s="4"/>
      <c r="B14" s="5" t="s">
        <v>7</v>
      </c>
      <c r="C14" s="9"/>
      <c r="D14" s="5">
        <v>30</v>
      </c>
      <c r="E14" s="10">
        <v>16.940000000000001</v>
      </c>
      <c r="F14" s="10">
        <f t="shared" si="0"/>
        <v>508.20000000000005</v>
      </c>
    </row>
    <row r="15" spans="1:6">
      <c r="A15" s="4" t="s">
        <v>14</v>
      </c>
      <c r="B15" s="5"/>
      <c r="C15" s="9" t="s">
        <v>15</v>
      </c>
      <c r="D15" s="5"/>
      <c r="E15" s="5"/>
      <c r="F15" s="10"/>
    </row>
    <row r="16" spans="1:6">
      <c r="A16" s="4"/>
      <c r="B16" s="5" t="s">
        <v>7</v>
      </c>
      <c r="C16" s="9"/>
      <c r="D16" s="5">
        <v>20</v>
      </c>
      <c r="E16" s="10">
        <v>12</v>
      </c>
      <c r="F16" s="10">
        <f t="shared" si="0"/>
        <v>240</v>
      </c>
    </row>
    <row r="17" spans="1:6">
      <c r="A17" s="4" t="s">
        <v>16</v>
      </c>
      <c r="B17" s="5"/>
      <c r="C17" s="9" t="s">
        <v>17</v>
      </c>
      <c r="D17" s="5"/>
      <c r="E17" s="5"/>
      <c r="F17" s="10"/>
    </row>
    <row r="18" spans="1:6">
      <c r="A18" s="4"/>
      <c r="B18" s="5" t="s">
        <v>7</v>
      </c>
      <c r="C18" s="9"/>
      <c r="D18" s="5">
        <v>20</v>
      </c>
      <c r="E18" s="10">
        <v>12.2</v>
      </c>
      <c r="F18" s="10">
        <f t="shared" si="0"/>
        <v>244</v>
      </c>
    </row>
    <row r="19" spans="1:6">
      <c r="A19" s="4" t="s">
        <v>18</v>
      </c>
      <c r="B19" s="5"/>
      <c r="C19" s="9" t="s">
        <v>17</v>
      </c>
      <c r="D19" s="5"/>
      <c r="E19" s="5"/>
      <c r="F19" s="10"/>
    </row>
    <row r="20" spans="1:6">
      <c r="A20" s="4"/>
      <c r="B20" s="5" t="s">
        <v>7</v>
      </c>
      <c r="C20" s="9"/>
      <c r="D20" s="5">
        <v>17</v>
      </c>
      <c r="E20" s="10">
        <v>12.2</v>
      </c>
      <c r="F20" s="10">
        <f t="shared" si="0"/>
        <v>207.39999999999998</v>
      </c>
    </row>
    <row r="21" spans="1:6">
      <c r="A21" s="4" t="s">
        <v>19</v>
      </c>
      <c r="B21" s="5"/>
      <c r="C21" s="9" t="s">
        <v>17</v>
      </c>
      <c r="D21" s="5"/>
      <c r="E21" s="5"/>
      <c r="F21" s="10"/>
    </row>
    <row r="22" spans="1:6">
      <c r="A22" s="4"/>
      <c r="B22" s="5" t="s">
        <v>7</v>
      </c>
      <c r="C22" s="9"/>
      <c r="D22" s="5">
        <v>25</v>
      </c>
      <c r="E22" s="10">
        <v>12.2</v>
      </c>
      <c r="F22" s="10">
        <f t="shared" si="0"/>
        <v>305</v>
      </c>
    </row>
    <row r="23" spans="1:6">
      <c r="A23" s="4" t="s">
        <v>20</v>
      </c>
      <c r="B23" s="5"/>
      <c r="C23" s="9" t="s">
        <v>9</v>
      </c>
      <c r="D23" s="5"/>
      <c r="E23" s="5"/>
      <c r="F23" s="10"/>
    </row>
    <row r="24" spans="1:6">
      <c r="A24" s="5"/>
      <c r="B24" s="5" t="s">
        <v>7</v>
      </c>
      <c r="C24" s="9"/>
      <c r="D24" s="5">
        <v>15</v>
      </c>
      <c r="E24" s="10">
        <v>12.87</v>
      </c>
      <c r="F24" s="10">
        <f t="shared" si="0"/>
        <v>193.04999999999998</v>
      </c>
    </row>
    <row r="25" spans="1:6">
      <c r="A25" s="4" t="s">
        <v>21</v>
      </c>
      <c r="B25" s="5"/>
      <c r="C25" s="9" t="s">
        <v>22</v>
      </c>
      <c r="D25" s="5"/>
      <c r="E25" s="5"/>
      <c r="F25" s="10"/>
    </row>
    <row r="26" spans="1:6" ht="15.75" thickBot="1">
      <c r="A26" s="4"/>
      <c r="B26" s="5" t="s">
        <v>7</v>
      </c>
      <c r="C26" s="9"/>
      <c r="D26" s="11">
        <v>7</v>
      </c>
      <c r="E26" s="12">
        <v>11.35</v>
      </c>
      <c r="F26" s="10">
        <f t="shared" si="0"/>
        <v>79.45</v>
      </c>
    </row>
    <row r="27" spans="1:6" ht="15.75">
      <c r="A27" s="13"/>
      <c r="B27" s="14"/>
      <c r="C27" s="14"/>
      <c r="D27" s="15"/>
      <c r="E27" s="16"/>
      <c r="F27" s="17">
        <f>SUM(F5:F26)</f>
        <v>3472.75</v>
      </c>
    </row>
    <row r="28" spans="1:6" ht="15.75">
      <c r="A28" s="13"/>
      <c r="B28" s="14"/>
      <c r="C28" s="14"/>
      <c r="D28" s="18" t="s">
        <v>23</v>
      </c>
      <c r="E28" s="19">
        <v>0.32300000000000001</v>
      </c>
      <c r="F28" s="20">
        <f>F27*32.3/100</f>
        <v>1121.6982499999999</v>
      </c>
    </row>
    <row r="29" spans="1:6" ht="16.5" thickBot="1">
      <c r="A29" s="13"/>
      <c r="B29" s="14"/>
      <c r="C29" s="14"/>
      <c r="D29" s="21" t="s">
        <v>24</v>
      </c>
      <c r="E29" s="22"/>
      <c r="F29" s="23">
        <f>F27+F28</f>
        <v>4594.4482499999995</v>
      </c>
    </row>
  </sheetData>
  <mergeCells count="2">
    <mergeCell ref="A1:F1"/>
    <mergeCell ref="A3:F3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35"/>
  <sheetViews>
    <sheetView topLeftCell="A100" workbookViewId="0">
      <selection activeCell="D8" sqref="D8"/>
    </sheetView>
  </sheetViews>
  <sheetFormatPr defaultRowHeight="15"/>
  <cols>
    <col min="1" max="6" width="17.28515625" customWidth="1"/>
  </cols>
  <sheetData>
    <row r="1" spans="1:6" ht="18.75">
      <c r="A1" s="24" t="s">
        <v>25</v>
      </c>
      <c r="B1" s="25"/>
      <c r="C1" s="25"/>
      <c r="D1" s="25"/>
      <c r="E1" s="25"/>
      <c r="F1" s="25"/>
    </row>
    <row r="2" spans="1:6">
      <c r="A2" s="5"/>
      <c r="B2" s="5"/>
      <c r="C2" s="26"/>
      <c r="D2" s="5"/>
      <c r="E2" s="27"/>
      <c r="F2" s="27"/>
    </row>
    <row r="3" spans="1:6">
      <c r="A3" s="28" t="s">
        <v>26</v>
      </c>
      <c r="B3" s="28"/>
      <c r="C3" s="28"/>
      <c r="D3" s="28"/>
      <c r="E3" s="28"/>
      <c r="F3" s="28"/>
    </row>
    <row r="4" spans="1:6">
      <c r="A4" s="29" t="s">
        <v>27</v>
      </c>
      <c r="B4" s="5"/>
      <c r="C4" s="26"/>
      <c r="D4" s="5"/>
      <c r="E4" s="27"/>
      <c r="F4" s="27"/>
    </row>
    <row r="5" spans="1:6">
      <c r="A5" s="5"/>
      <c r="B5" s="28" t="s">
        <v>28</v>
      </c>
      <c r="C5" s="25"/>
      <c r="D5" s="25"/>
      <c r="E5" s="25"/>
      <c r="F5" s="25"/>
    </row>
    <row r="6" spans="1:6">
      <c r="A6" s="4"/>
      <c r="B6" s="5"/>
      <c r="C6" s="30" t="s">
        <v>29</v>
      </c>
      <c r="D6" s="30" t="s">
        <v>30</v>
      </c>
      <c r="E6" s="30" t="s">
        <v>31</v>
      </c>
      <c r="F6" s="31" t="s">
        <v>32</v>
      </c>
    </row>
    <row r="7" spans="1:6">
      <c r="A7" s="32" t="s">
        <v>2</v>
      </c>
      <c r="B7" s="5"/>
      <c r="C7" s="26" t="s">
        <v>33</v>
      </c>
      <c r="D7" s="5"/>
      <c r="E7" s="27"/>
      <c r="F7" s="27"/>
    </row>
    <row r="8" spans="1:6">
      <c r="A8" s="4"/>
      <c r="B8" s="5" t="s">
        <v>7</v>
      </c>
      <c r="C8" s="26"/>
      <c r="D8" s="5">
        <v>6</v>
      </c>
      <c r="E8" s="27">
        <v>17.78</v>
      </c>
      <c r="F8" s="27">
        <f>D8*E8</f>
        <v>106.68</v>
      </c>
    </row>
    <row r="9" spans="1:6">
      <c r="A9" s="4"/>
      <c r="B9" s="5" t="s">
        <v>34</v>
      </c>
      <c r="C9" s="26"/>
      <c r="D9" s="5">
        <v>15</v>
      </c>
      <c r="E9" s="27">
        <v>20.100000000000001</v>
      </c>
      <c r="F9" s="27">
        <f>D9*E9</f>
        <v>301.5</v>
      </c>
    </row>
    <row r="10" spans="1:6">
      <c r="A10" s="4"/>
      <c r="B10" s="5" t="s">
        <v>35</v>
      </c>
      <c r="C10" s="26"/>
      <c r="D10" s="5">
        <v>1</v>
      </c>
      <c r="E10" s="27">
        <v>23.19</v>
      </c>
      <c r="F10" s="27">
        <f>D10*E10</f>
        <v>23.19</v>
      </c>
    </row>
    <row r="11" spans="1:6">
      <c r="A11" s="4" t="s">
        <v>12</v>
      </c>
      <c r="B11" s="5"/>
      <c r="C11" s="26" t="s">
        <v>13</v>
      </c>
      <c r="D11" s="5"/>
      <c r="E11" s="27"/>
      <c r="F11" s="27"/>
    </row>
    <row r="12" spans="1:6">
      <c r="A12" s="4"/>
      <c r="B12" s="5" t="s">
        <v>7</v>
      </c>
      <c r="C12" s="26"/>
      <c r="D12" s="5">
        <v>45</v>
      </c>
      <c r="E12" s="33">
        <v>16.940000000000001</v>
      </c>
      <c r="F12" s="27">
        <f>D12*E12</f>
        <v>762.30000000000007</v>
      </c>
    </row>
    <row r="13" spans="1:6">
      <c r="A13" s="4"/>
      <c r="B13" s="5" t="s">
        <v>34</v>
      </c>
      <c r="C13" s="26"/>
      <c r="D13" s="5">
        <v>10</v>
      </c>
      <c r="E13" s="27">
        <v>19.149999999999999</v>
      </c>
      <c r="F13" s="27">
        <f>D13*E13</f>
        <v>191.5</v>
      </c>
    </row>
    <row r="14" spans="1:6">
      <c r="A14" s="4" t="s">
        <v>5</v>
      </c>
      <c r="B14" s="5"/>
      <c r="C14" s="26" t="s">
        <v>6</v>
      </c>
      <c r="D14" s="5"/>
      <c r="E14" s="27"/>
      <c r="F14" s="27"/>
    </row>
    <row r="15" spans="1:6">
      <c r="A15" s="4"/>
      <c r="B15" s="5" t="s">
        <v>7</v>
      </c>
      <c r="C15" s="26"/>
      <c r="D15" s="5">
        <v>44</v>
      </c>
      <c r="E15" s="27">
        <v>14.7</v>
      </c>
      <c r="F15" s="27">
        <f>D15*E15</f>
        <v>646.79999999999995</v>
      </c>
    </row>
    <row r="16" spans="1:6">
      <c r="A16" s="4"/>
      <c r="B16" s="5" t="s">
        <v>34</v>
      </c>
      <c r="C16" s="26"/>
      <c r="D16" s="5">
        <v>15</v>
      </c>
      <c r="E16" s="27">
        <v>16.62</v>
      </c>
      <c r="F16" s="27">
        <f>D16*E16</f>
        <v>249.3</v>
      </c>
    </row>
    <row r="17" spans="1:6">
      <c r="A17" s="4"/>
      <c r="B17" s="5" t="s">
        <v>36</v>
      </c>
      <c r="C17" s="26"/>
      <c r="D17" s="5">
        <v>1</v>
      </c>
      <c r="E17" s="27">
        <v>19.170000000000002</v>
      </c>
      <c r="F17" s="27">
        <f>D17*E17</f>
        <v>19.170000000000002</v>
      </c>
    </row>
    <row r="18" spans="1:6">
      <c r="A18" s="4" t="s">
        <v>37</v>
      </c>
      <c r="B18" s="5"/>
      <c r="C18" s="26" t="s">
        <v>11</v>
      </c>
      <c r="D18" s="5"/>
      <c r="E18" s="27"/>
      <c r="F18" s="27"/>
    </row>
    <row r="19" spans="1:6">
      <c r="A19" s="4"/>
      <c r="B19" s="5" t="s">
        <v>7</v>
      </c>
      <c r="C19" s="26"/>
      <c r="D19" s="5">
        <v>30</v>
      </c>
      <c r="E19" s="27">
        <v>12.2</v>
      </c>
      <c r="F19" s="27">
        <f>D19*E19</f>
        <v>366</v>
      </c>
    </row>
    <row r="20" spans="1:6">
      <c r="A20" s="4"/>
      <c r="B20" s="5" t="s">
        <v>34</v>
      </c>
      <c r="C20" s="26"/>
      <c r="D20" s="5">
        <v>14</v>
      </c>
      <c r="E20" s="27">
        <v>15.31</v>
      </c>
      <c r="F20" s="27">
        <f>D20*E20</f>
        <v>214.34</v>
      </c>
    </row>
    <row r="21" spans="1:6">
      <c r="A21" s="4"/>
      <c r="B21" s="5" t="s">
        <v>36</v>
      </c>
      <c r="C21" s="26"/>
      <c r="D21" s="5">
        <v>1</v>
      </c>
      <c r="E21" s="27">
        <v>17.66</v>
      </c>
      <c r="F21" s="27">
        <f>D21*E21</f>
        <v>17.66</v>
      </c>
    </row>
    <row r="22" spans="1:6">
      <c r="A22" s="4" t="s">
        <v>38</v>
      </c>
      <c r="B22" s="5"/>
      <c r="C22" s="26" t="s">
        <v>39</v>
      </c>
      <c r="D22" s="5"/>
      <c r="E22" s="27"/>
      <c r="F22" s="27"/>
    </row>
    <row r="23" spans="1:6">
      <c r="A23" s="4"/>
      <c r="B23" s="5" t="s">
        <v>7</v>
      </c>
      <c r="C23" s="26"/>
      <c r="D23" s="5">
        <v>10</v>
      </c>
      <c r="E23" s="27">
        <v>13.54</v>
      </c>
      <c r="F23" s="27">
        <f>D23*E23</f>
        <v>135.39999999999998</v>
      </c>
    </row>
    <row r="24" spans="1:6">
      <c r="A24" s="4"/>
      <c r="B24" s="5" t="s">
        <v>34</v>
      </c>
      <c r="C24" s="26"/>
      <c r="D24" s="5">
        <v>10</v>
      </c>
      <c r="E24" s="27">
        <v>15.31</v>
      </c>
      <c r="F24" s="27">
        <f>D24*E24</f>
        <v>153.1</v>
      </c>
    </row>
    <row r="25" spans="1:6">
      <c r="A25" s="4" t="s">
        <v>40</v>
      </c>
      <c r="B25" s="5"/>
      <c r="C25" s="26" t="s">
        <v>39</v>
      </c>
      <c r="D25" s="5"/>
      <c r="E25" s="27"/>
      <c r="F25" s="27"/>
    </row>
    <row r="26" spans="1:6">
      <c r="A26" s="4"/>
      <c r="B26" s="5" t="s">
        <v>7</v>
      </c>
      <c r="C26" s="26"/>
      <c r="D26" s="5">
        <v>10</v>
      </c>
      <c r="E26" s="27">
        <v>13.54</v>
      </c>
      <c r="F26" s="27">
        <f>D26*E26</f>
        <v>135.39999999999998</v>
      </c>
    </row>
    <row r="27" spans="1:6">
      <c r="A27" s="4"/>
      <c r="B27" s="5" t="s">
        <v>34</v>
      </c>
      <c r="C27" s="26"/>
      <c r="D27" s="5">
        <v>10</v>
      </c>
      <c r="E27" s="27">
        <v>15.31</v>
      </c>
      <c r="F27" s="27">
        <f>D27*E27</f>
        <v>153.1</v>
      </c>
    </row>
    <row r="28" spans="1:6">
      <c r="A28" s="4" t="s">
        <v>41</v>
      </c>
      <c r="B28" s="5"/>
      <c r="C28" s="26" t="s">
        <v>39</v>
      </c>
      <c r="D28" s="5"/>
      <c r="E28" s="27"/>
      <c r="F28" s="27"/>
    </row>
    <row r="29" spans="1:6">
      <c r="A29" s="4"/>
      <c r="B29" s="5" t="s">
        <v>7</v>
      </c>
      <c r="C29" s="26"/>
      <c r="D29" s="5">
        <v>10</v>
      </c>
      <c r="E29" s="27">
        <v>13.54</v>
      </c>
      <c r="F29" s="27">
        <f>D29*E29</f>
        <v>135.39999999999998</v>
      </c>
    </row>
    <row r="30" spans="1:6">
      <c r="A30" s="4"/>
      <c r="B30" s="5" t="s">
        <v>34</v>
      </c>
      <c r="C30" s="26"/>
      <c r="D30" s="5">
        <v>10</v>
      </c>
      <c r="E30" s="27">
        <v>15.31</v>
      </c>
      <c r="F30" s="27">
        <f>D30*E30</f>
        <v>153.1</v>
      </c>
    </row>
    <row r="31" spans="1:6">
      <c r="A31" s="4" t="s">
        <v>42</v>
      </c>
      <c r="B31" s="5"/>
      <c r="C31" s="26" t="s">
        <v>39</v>
      </c>
      <c r="D31" s="5"/>
      <c r="E31" s="27"/>
      <c r="F31" s="27"/>
    </row>
    <row r="32" spans="1:6">
      <c r="A32" s="4"/>
      <c r="B32" s="5" t="s">
        <v>7</v>
      </c>
      <c r="C32" s="26"/>
      <c r="D32" s="5">
        <v>10</v>
      </c>
      <c r="E32" s="27">
        <v>13.54</v>
      </c>
      <c r="F32" s="27">
        <f>D32*E32</f>
        <v>135.39999999999998</v>
      </c>
    </row>
    <row r="33" spans="1:6">
      <c r="A33" s="4"/>
      <c r="B33" s="5" t="s">
        <v>34</v>
      </c>
      <c r="C33" s="26"/>
      <c r="D33" s="5">
        <v>10</v>
      </c>
      <c r="E33" s="27">
        <v>15.31</v>
      </c>
      <c r="F33" s="27">
        <f>D33*E33</f>
        <v>153.1</v>
      </c>
    </row>
    <row r="34" spans="1:6">
      <c r="A34" s="4" t="s">
        <v>43</v>
      </c>
      <c r="B34" s="5"/>
      <c r="C34" s="26" t="s">
        <v>39</v>
      </c>
      <c r="D34" s="5"/>
      <c r="E34" s="27"/>
      <c r="F34" s="27"/>
    </row>
    <row r="35" spans="1:6">
      <c r="A35" s="4"/>
      <c r="B35" s="5" t="s">
        <v>7</v>
      </c>
      <c r="C35" s="26"/>
      <c r="D35" s="5">
        <v>10</v>
      </c>
      <c r="E35" s="27">
        <v>13.54</v>
      </c>
      <c r="F35" s="27">
        <f>D35*E35</f>
        <v>135.39999999999998</v>
      </c>
    </row>
    <row r="36" spans="1:6">
      <c r="A36" s="4"/>
      <c r="B36" s="5" t="s">
        <v>34</v>
      </c>
      <c r="C36" s="26"/>
      <c r="D36" s="5">
        <v>10</v>
      </c>
      <c r="E36" s="27">
        <v>15.31</v>
      </c>
      <c r="F36" s="27">
        <f>D36*E36</f>
        <v>153.1</v>
      </c>
    </row>
    <row r="37" spans="1:6">
      <c r="A37" s="4" t="s">
        <v>44</v>
      </c>
      <c r="B37" s="5"/>
      <c r="C37" s="26" t="s">
        <v>39</v>
      </c>
      <c r="D37" s="5"/>
      <c r="E37" s="27"/>
      <c r="F37" s="27"/>
    </row>
    <row r="38" spans="1:6">
      <c r="A38" s="5"/>
      <c r="B38" s="5" t="s">
        <v>7</v>
      </c>
      <c r="C38" s="26"/>
      <c r="D38" s="5">
        <v>10</v>
      </c>
      <c r="E38" s="27">
        <v>13.54</v>
      </c>
      <c r="F38" s="27">
        <f>D38*E38</f>
        <v>135.39999999999998</v>
      </c>
    </row>
    <row r="39" spans="1:6">
      <c r="A39" s="4"/>
      <c r="B39" s="5" t="s">
        <v>34</v>
      </c>
      <c r="C39" s="26"/>
      <c r="D39" s="5">
        <v>10</v>
      </c>
      <c r="E39" s="27">
        <v>15.31</v>
      </c>
      <c r="F39" s="27">
        <f>D39*E39</f>
        <v>153.1</v>
      </c>
    </row>
    <row r="40" spans="1:6">
      <c r="A40" s="4" t="s">
        <v>45</v>
      </c>
      <c r="B40" s="5"/>
      <c r="C40" s="26" t="s">
        <v>39</v>
      </c>
      <c r="D40" s="5"/>
      <c r="E40" s="27"/>
      <c r="F40" s="27"/>
    </row>
    <row r="41" spans="1:6">
      <c r="A41" s="4"/>
      <c r="B41" s="5" t="s">
        <v>7</v>
      </c>
      <c r="C41" s="26"/>
      <c r="D41" s="5">
        <v>9</v>
      </c>
      <c r="E41" s="27">
        <v>13.54</v>
      </c>
      <c r="F41" s="27">
        <f>D41*E41</f>
        <v>121.85999999999999</v>
      </c>
    </row>
    <row r="42" spans="1:6">
      <c r="A42" s="4"/>
      <c r="B42" s="5" t="s">
        <v>34</v>
      </c>
      <c r="C42" s="26"/>
      <c r="D42" s="5">
        <v>6</v>
      </c>
      <c r="E42" s="27">
        <v>15.31</v>
      </c>
      <c r="F42" s="27">
        <f>D42*E42</f>
        <v>91.86</v>
      </c>
    </row>
    <row r="43" spans="1:6">
      <c r="A43" s="4" t="s">
        <v>46</v>
      </c>
      <c r="B43" s="5"/>
      <c r="C43" s="26" t="s">
        <v>39</v>
      </c>
      <c r="D43" s="5"/>
      <c r="E43" s="27"/>
      <c r="F43" s="27"/>
    </row>
    <row r="44" spans="1:6">
      <c r="A44" s="4"/>
      <c r="B44" s="5" t="s">
        <v>7</v>
      </c>
      <c r="C44" s="26"/>
      <c r="D44" s="5">
        <v>10</v>
      </c>
      <c r="E44" s="27">
        <v>13.54</v>
      </c>
      <c r="F44" s="27">
        <f>D44*E44</f>
        <v>135.39999999999998</v>
      </c>
    </row>
    <row r="45" spans="1:6">
      <c r="A45" s="4"/>
      <c r="B45" s="5" t="s">
        <v>34</v>
      </c>
      <c r="C45" s="26"/>
      <c r="D45" s="5">
        <v>10</v>
      </c>
      <c r="E45" s="27">
        <v>15.31</v>
      </c>
      <c r="F45" s="27">
        <f>D45*E45</f>
        <v>153.1</v>
      </c>
    </row>
    <row r="46" spans="1:6">
      <c r="A46" s="4" t="s">
        <v>47</v>
      </c>
      <c r="B46" s="5"/>
      <c r="C46" s="26" t="s">
        <v>39</v>
      </c>
      <c r="D46" s="5"/>
      <c r="E46" s="27"/>
      <c r="F46" s="27"/>
    </row>
    <row r="47" spans="1:6">
      <c r="A47" s="4"/>
      <c r="B47" s="5" t="s">
        <v>7</v>
      </c>
      <c r="C47" s="26"/>
      <c r="D47" s="5">
        <v>10</v>
      </c>
      <c r="E47" s="27">
        <v>13.54</v>
      </c>
      <c r="F47" s="27">
        <f>D47*E47</f>
        <v>135.39999999999998</v>
      </c>
    </row>
    <row r="48" spans="1:6">
      <c r="A48" s="4"/>
      <c r="B48" s="5" t="s">
        <v>34</v>
      </c>
      <c r="C48" s="26"/>
      <c r="D48" s="5">
        <v>7</v>
      </c>
      <c r="E48" s="27">
        <v>15.31</v>
      </c>
      <c r="F48" s="27">
        <f>D48*E48</f>
        <v>107.17</v>
      </c>
    </row>
    <row r="49" spans="1:6">
      <c r="A49" s="4" t="s">
        <v>48</v>
      </c>
      <c r="B49" s="5"/>
      <c r="C49" s="26" t="s">
        <v>49</v>
      </c>
      <c r="D49" s="5"/>
      <c r="E49" s="27"/>
      <c r="F49" s="27"/>
    </row>
    <row r="50" spans="1:6">
      <c r="A50" s="4"/>
      <c r="B50" s="5" t="s">
        <v>7</v>
      </c>
      <c r="C50" s="26"/>
      <c r="D50" s="5">
        <v>10</v>
      </c>
      <c r="E50" s="27">
        <v>13.32</v>
      </c>
      <c r="F50" s="27">
        <f>D50*E50</f>
        <v>133.19999999999999</v>
      </c>
    </row>
    <row r="51" spans="1:6">
      <c r="A51" s="4"/>
      <c r="B51" s="5" t="s">
        <v>34</v>
      </c>
      <c r="C51" s="26"/>
      <c r="D51" s="5">
        <v>10</v>
      </c>
      <c r="E51" s="27">
        <v>15.06</v>
      </c>
      <c r="F51" s="27">
        <f>D51*E51</f>
        <v>150.6</v>
      </c>
    </row>
    <row r="52" spans="1:6">
      <c r="A52" s="4" t="s">
        <v>8</v>
      </c>
      <c r="B52" s="5"/>
      <c r="C52" s="26" t="s">
        <v>9</v>
      </c>
      <c r="D52" s="5"/>
      <c r="E52" s="27"/>
      <c r="F52" s="27"/>
    </row>
    <row r="53" spans="1:6">
      <c r="A53" s="4"/>
      <c r="B53" s="5" t="s">
        <v>7</v>
      </c>
      <c r="C53" s="26"/>
      <c r="D53" s="5">
        <v>47</v>
      </c>
      <c r="E53" s="27">
        <v>12.87</v>
      </c>
      <c r="F53" s="27">
        <f>D53*E53</f>
        <v>604.89</v>
      </c>
    </row>
    <row r="54" spans="1:6">
      <c r="A54" s="4"/>
      <c r="B54" s="5" t="s">
        <v>34</v>
      </c>
      <c r="C54" s="26"/>
      <c r="D54" s="5">
        <v>15</v>
      </c>
      <c r="E54" s="27">
        <v>14.55</v>
      </c>
      <c r="F54" s="27">
        <f>D54*E54</f>
        <v>218.25</v>
      </c>
    </row>
    <row r="55" spans="1:6">
      <c r="A55" s="4"/>
      <c r="B55" s="5" t="s">
        <v>36</v>
      </c>
      <c r="C55" s="26"/>
      <c r="D55" s="5">
        <v>1</v>
      </c>
      <c r="E55" s="27">
        <v>16.79</v>
      </c>
      <c r="F55" s="27">
        <f>D55*E55</f>
        <v>16.79</v>
      </c>
    </row>
    <row r="56" spans="1:6">
      <c r="A56" s="4" t="s">
        <v>20</v>
      </c>
      <c r="B56" s="5"/>
      <c r="C56" s="26" t="s">
        <v>9</v>
      </c>
      <c r="D56" s="5"/>
      <c r="E56" s="27"/>
      <c r="F56" s="27"/>
    </row>
    <row r="57" spans="1:6">
      <c r="A57" s="4"/>
      <c r="B57" s="5" t="s">
        <v>7</v>
      </c>
      <c r="C57" s="26"/>
      <c r="D57" s="5">
        <v>15</v>
      </c>
      <c r="E57" s="27">
        <v>12.87</v>
      </c>
      <c r="F57" s="27">
        <f>D57*E57</f>
        <v>193.04999999999998</v>
      </c>
    </row>
    <row r="58" spans="1:6">
      <c r="A58" s="4"/>
      <c r="B58" s="5" t="s">
        <v>34</v>
      </c>
      <c r="C58" s="26"/>
      <c r="D58" s="5">
        <v>10</v>
      </c>
      <c r="E58" s="27">
        <v>14.55</v>
      </c>
      <c r="F58" s="27">
        <f>D58*E58</f>
        <v>145.5</v>
      </c>
    </row>
    <row r="59" spans="1:6">
      <c r="A59" s="4"/>
      <c r="B59" s="5" t="s">
        <v>36</v>
      </c>
      <c r="C59" s="26"/>
      <c r="D59" s="5">
        <v>1</v>
      </c>
      <c r="E59" s="27">
        <v>16.79</v>
      </c>
      <c r="F59" s="27">
        <f>D59*E59</f>
        <v>16.79</v>
      </c>
    </row>
    <row r="60" spans="1:6">
      <c r="A60" s="4" t="s">
        <v>50</v>
      </c>
      <c r="B60" s="5"/>
      <c r="C60" s="26" t="s">
        <v>9</v>
      </c>
      <c r="D60" s="5"/>
      <c r="E60" s="27"/>
      <c r="F60" s="27"/>
    </row>
    <row r="61" spans="1:6">
      <c r="A61" s="4"/>
      <c r="B61" s="5" t="s">
        <v>7</v>
      </c>
      <c r="C61" s="26"/>
      <c r="D61" s="5">
        <v>10</v>
      </c>
      <c r="E61" s="27">
        <v>12.87</v>
      </c>
      <c r="F61" s="27">
        <f>D61*E61</f>
        <v>128.69999999999999</v>
      </c>
    </row>
    <row r="62" spans="1:6">
      <c r="A62" s="4"/>
      <c r="B62" s="5" t="s">
        <v>34</v>
      </c>
      <c r="C62" s="26"/>
      <c r="D62" s="5">
        <v>10</v>
      </c>
      <c r="E62" s="27">
        <v>14.55</v>
      </c>
      <c r="F62" s="27">
        <f>D62*E62</f>
        <v>145.5</v>
      </c>
    </row>
    <row r="63" spans="1:6">
      <c r="A63" s="4" t="s">
        <v>51</v>
      </c>
      <c r="B63" s="5"/>
      <c r="C63" s="26" t="s">
        <v>52</v>
      </c>
      <c r="D63" s="5"/>
      <c r="E63" s="27"/>
      <c r="F63" s="27"/>
    </row>
    <row r="64" spans="1:6">
      <c r="A64" s="4"/>
      <c r="B64" s="5" t="s">
        <v>7</v>
      </c>
      <c r="C64" s="26"/>
      <c r="D64" s="5">
        <v>6</v>
      </c>
      <c r="E64" s="27">
        <v>12.69</v>
      </c>
      <c r="F64" s="27">
        <f>D64*E64</f>
        <v>76.14</v>
      </c>
    </row>
    <row r="65" spans="1:6">
      <c r="A65" s="4"/>
      <c r="B65" s="5" t="s">
        <v>34</v>
      </c>
      <c r="C65" s="26"/>
      <c r="D65" s="5">
        <v>6</v>
      </c>
      <c r="E65" s="27">
        <v>14.34</v>
      </c>
      <c r="F65" s="27">
        <f>D65*E65</f>
        <v>86.039999999999992</v>
      </c>
    </row>
    <row r="66" spans="1:6">
      <c r="A66" s="4" t="s">
        <v>53</v>
      </c>
      <c r="B66" s="5"/>
      <c r="C66" s="26" t="s">
        <v>52</v>
      </c>
      <c r="D66" s="5"/>
      <c r="E66" s="27"/>
      <c r="F66" s="27"/>
    </row>
    <row r="67" spans="1:6">
      <c r="A67" s="4"/>
      <c r="B67" s="5" t="s">
        <v>7</v>
      </c>
      <c r="C67" s="26"/>
      <c r="D67" s="5">
        <v>8</v>
      </c>
      <c r="E67" s="27">
        <v>12.69</v>
      </c>
      <c r="F67" s="27">
        <f>D67*E67</f>
        <v>101.52</v>
      </c>
    </row>
    <row r="68" spans="1:6">
      <c r="A68" s="4"/>
      <c r="B68" s="5" t="s">
        <v>34</v>
      </c>
      <c r="C68" s="26"/>
      <c r="D68" s="5">
        <v>6</v>
      </c>
      <c r="E68" s="27">
        <v>14.34</v>
      </c>
      <c r="F68" s="27">
        <f>D68*E68</f>
        <v>86.039999999999992</v>
      </c>
    </row>
    <row r="69" spans="1:6">
      <c r="A69" s="4" t="s">
        <v>54</v>
      </c>
      <c r="B69" s="5"/>
      <c r="C69" s="26" t="s">
        <v>17</v>
      </c>
      <c r="D69" s="5"/>
      <c r="E69" s="27"/>
      <c r="F69" s="27"/>
    </row>
    <row r="70" spans="1:6">
      <c r="A70" s="4"/>
      <c r="B70" s="5" t="s">
        <v>7</v>
      </c>
      <c r="C70" s="26"/>
      <c r="D70" s="5">
        <v>49</v>
      </c>
      <c r="E70" s="27">
        <v>12.2</v>
      </c>
      <c r="F70" s="27">
        <f>D70*E70</f>
        <v>597.79999999999995</v>
      </c>
    </row>
    <row r="71" spans="1:6">
      <c r="A71" s="4"/>
      <c r="B71" s="5" t="s">
        <v>34</v>
      </c>
      <c r="C71" s="26"/>
      <c r="D71" s="5">
        <v>12</v>
      </c>
      <c r="E71" s="27">
        <v>13.79</v>
      </c>
      <c r="F71" s="27">
        <f>D71*E71</f>
        <v>165.48</v>
      </c>
    </row>
    <row r="72" spans="1:6">
      <c r="A72" s="4"/>
      <c r="B72" s="5" t="s">
        <v>36</v>
      </c>
      <c r="C72" s="26"/>
      <c r="D72" s="5">
        <v>1</v>
      </c>
      <c r="E72" s="27">
        <v>15.91</v>
      </c>
      <c r="F72" s="27">
        <f>D72*E72</f>
        <v>15.91</v>
      </c>
    </row>
    <row r="73" spans="1:6">
      <c r="A73" s="4" t="s">
        <v>18</v>
      </c>
      <c r="B73" s="5"/>
      <c r="C73" s="26" t="s">
        <v>17</v>
      </c>
      <c r="D73" s="5"/>
      <c r="E73" s="27"/>
      <c r="F73" s="27"/>
    </row>
    <row r="74" spans="1:6">
      <c r="A74" s="4"/>
      <c r="B74" s="5" t="s">
        <v>7</v>
      </c>
      <c r="C74" s="26"/>
      <c r="D74" s="5">
        <v>32</v>
      </c>
      <c r="E74" s="27">
        <v>12.2</v>
      </c>
      <c r="F74" s="27">
        <f>D74*E74</f>
        <v>390.4</v>
      </c>
    </row>
    <row r="75" spans="1:6">
      <c r="A75" s="4"/>
      <c r="B75" s="5" t="s">
        <v>34</v>
      </c>
      <c r="C75" s="26"/>
      <c r="D75" s="5">
        <v>10</v>
      </c>
      <c r="E75" s="27">
        <v>13.79</v>
      </c>
      <c r="F75" s="27">
        <f>D75*E75</f>
        <v>137.89999999999998</v>
      </c>
    </row>
    <row r="76" spans="1:6">
      <c r="A76" s="4"/>
      <c r="B76" s="5" t="s">
        <v>36</v>
      </c>
      <c r="C76" s="26"/>
      <c r="D76" s="5">
        <v>1</v>
      </c>
      <c r="E76" s="27">
        <v>15.91</v>
      </c>
      <c r="F76" s="27">
        <f>D76*E76</f>
        <v>15.91</v>
      </c>
    </row>
    <row r="77" spans="1:6">
      <c r="A77" s="4" t="s">
        <v>19</v>
      </c>
      <c r="B77" s="5"/>
      <c r="C77" s="26" t="s">
        <v>17</v>
      </c>
      <c r="D77" s="5"/>
      <c r="E77" s="27"/>
      <c r="F77" s="27"/>
    </row>
    <row r="78" spans="1:6">
      <c r="A78" s="4"/>
      <c r="B78" s="5" t="s">
        <v>7</v>
      </c>
      <c r="C78" s="26"/>
      <c r="D78" s="5">
        <v>35</v>
      </c>
      <c r="E78" s="27">
        <v>12.2</v>
      </c>
      <c r="F78" s="27">
        <f>D78*E78</f>
        <v>427</v>
      </c>
    </row>
    <row r="79" spans="1:6">
      <c r="A79" s="4"/>
      <c r="B79" s="5" t="s">
        <v>34</v>
      </c>
      <c r="C79" s="26"/>
      <c r="D79" s="5">
        <v>10</v>
      </c>
      <c r="E79" s="27">
        <v>13.79</v>
      </c>
      <c r="F79" s="27">
        <f>D79*E79</f>
        <v>137.89999999999998</v>
      </c>
    </row>
    <row r="80" spans="1:6">
      <c r="A80" s="4"/>
      <c r="B80" s="5" t="s">
        <v>36</v>
      </c>
      <c r="C80" s="26"/>
      <c r="D80" s="5">
        <v>1</v>
      </c>
      <c r="E80" s="27">
        <v>15.91</v>
      </c>
      <c r="F80" s="27">
        <f>D80*E80</f>
        <v>15.91</v>
      </c>
    </row>
    <row r="81" spans="1:6">
      <c r="A81" s="4" t="s">
        <v>55</v>
      </c>
      <c r="B81" s="5"/>
      <c r="C81" s="26" t="s">
        <v>17</v>
      </c>
      <c r="D81" s="5"/>
      <c r="E81" s="27"/>
      <c r="F81" s="27"/>
    </row>
    <row r="82" spans="1:6">
      <c r="A82" s="4"/>
      <c r="B82" s="5" t="s">
        <v>7</v>
      </c>
      <c r="C82" s="26"/>
      <c r="D82" s="5">
        <v>11</v>
      </c>
      <c r="E82" s="27">
        <v>12.2</v>
      </c>
      <c r="F82" s="27">
        <f>D82*E82</f>
        <v>134.19999999999999</v>
      </c>
    </row>
    <row r="83" spans="1:6">
      <c r="A83" s="4"/>
      <c r="B83" s="5" t="s">
        <v>56</v>
      </c>
      <c r="C83" s="26"/>
      <c r="D83" s="5">
        <v>8</v>
      </c>
      <c r="E83" s="27">
        <v>13.79</v>
      </c>
      <c r="F83" s="27">
        <f>D83*E83</f>
        <v>110.32</v>
      </c>
    </row>
    <row r="84" spans="1:6">
      <c r="A84" s="32" t="s">
        <v>57</v>
      </c>
      <c r="B84" s="5"/>
      <c r="C84" s="26" t="s">
        <v>17</v>
      </c>
      <c r="D84" s="5"/>
      <c r="E84" s="27"/>
      <c r="F84" s="27"/>
    </row>
    <row r="85" spans="1:6">
      <c r="A85" s="4"/>
      <c r="B85" s="5" t="s">
        <v>7</v>
      </c>
      <c r="C85" s="26"/>
      <c r="D85" s="5">
        <v>4</v>
      </c>
      <c r="E85" s="27">
        <v>12.2</v>
      </c>
      <c r="F85" s="27">
        <f>D85*E85</f>
        <v>48.8</v>
      </c>
    </row>
    <row r="86" spans="1:6">
      <c r="A86" s="4"/>
      <c r="B86" s="5" t="s">
        <v>34</v>
      </c>
      <c r="C86" s="26"/>
      <c r="D86" s="5"/>
      <c r="E86" s="27"/>
      <c r="F86" s="27"/>
    </row>
    <row r="87" spans="1:6">
      <c r="A87" s="4" t="s">
        <v>58</v>
      </c>
      <c r="B87" s="5"/>
      <c r="C87" s="26" t="s">
        <v>15</v>
      </c>
      <c r="D87" s="5"/>
      <c r="E87" s="27"/>
      <c r="F87" s="27"/>
    </row>
    <row r="88" spans="1:6">
      <c r="A88" s="4"/>
      <c r="B88" s="5" t="s">
        <v>7</v>
      </c>
      <c r="C88" s="26"/>
      <c r="D88" s="5">
        <v>8</v>
      </c>
      <c r="E88" s="27">
        <v>12</v>
      </c>
      <c r="F88" s="27">
        <f>D88*E88</f>
        <v>96</v>
      </c>
    </row>
    <row r="89" spans="1:6">
      <c r="A89" s="4"/>
      <c r="B89" s="5" t="s">
        <v>34</v>
      </c>
      <c r="C89" s="26"/>
      <c r="D89" s="5">
        <v>10</v>
      </c>
      <c r="E89" s="27">
        <v>13.57</v>
      </c>
      <c r="F89" s="27">
        <f>D89*E89</f>
        <v>135.69999999999999</v>
      </c>
    </row>
    <row r="90" spans="1:6">
      <c r="A90" s="4" t="s">
        <v>14</v>
      </c>
      <c r="B90" s="5"/>
      <c r="C90" s="26" t="s">
        <v>15</v>
      </c>
      <c r="D90" s="5"/>
      <c r="E90" s="27"/>
      <c r="F90" s="27"/>
    </row>
    <row r="91" spans="1:6">
      <c r="A91" s="4"/>
      <c r="B91" s="5" t="s">
        <v>7</v>
      </c>
      <c r="C91" s="26"/>
      <c r="D91" s="5">
        <v>45</v>
      </c>
      <c r="E91" s="27">
        <v>12</v>
      </c>
      <c r="F91" s="27">
        <f>D91*E91</f>
        <v>540</v>
      </c>
    </row>
    <row r="92" spans="1:6">
      <c r="A92" s="4"/>
      <c r="B92" s="5" t="s">
        <v>56</v>
      </c>
      <c r="C92" s="26"/>
      <c r="D92" s="5">
        <v>11</v>
      </c>
      <c r="E92" s="27">
        <v>13.57</v>
      </c>
      <c r="F92" s="27">
        <f>D92*E92</f>
        <v>149.27000000000001</v>
      </c>
    </row>
    <row r="93" spans="1:6">
      <c r="A93" s="4"/>
      <c r="B93" s="5" t="s">
        <v>36</v>
      </c>
      <c r="C93" s="26"/>
      <c r="D93" s="5">
        <v>1</v>
      </c>
      <c r="E93" s="27">
        <v>15.65</v>
      </c>
      <c r="F93" s="27">
        <f>D93*E93</f>
        <v>15.65</v>
      </c>
    </row>
    <row r="94" spans="1:6">
      <c r="A94" s="4" t="s">
        <v>59</v>
      </c>
      <c r="B94" s="5"/>
      <c r="C94" s="26" t="s">
        <v>15</v>
      </c>
      <c r="D94" s="5"/>
      <c r="E94" s="27"/>
      <c r="F94" s="27"/>
    </row>
    <row r="95" spans="1:6">
      <c r="A95" s="4"/>
      <c r="B95" s="5" t="s">
        <v>7</v>
      </c>
      <c r="C95" s="26"/>
      <c r="D95" s="5">
        <v>10</v>
      </c>
      <c r="E95" s="27">
        <v>12</v>
      </c>
      <c r="F95" s="27">
        <f>D95*E95</f>
        <v>120</v>
      </c>
    </row>
    <row r="96" spans="1:6">
      <c r="A96" s="4"/>
      <c r="B96" s="5" t="s">
        <v>34</v>
      </c>
      <c r="C96" s="26"/>
      <c r="D96" s="5">
        <v>10</v>
      </c>
      <c r="E96" s="27">
        <v>13.57</v>
      </c>
      <c r="F96" s="27">
        <f>D96*E96</f>
        <v>135.69999999999999</v>
      </c>
    </row>
    <row r="97" spans="1:6">
      <c r="A97" s="4" t="s">
        <v>60</v>
      </c>
      <c r="B97" s="5"/>
      <c r="C97" s="26" t="s">
        <v>15</v>
      </c>
      <c r="D97" s="5"/>
      <c r="E97" s="27"/>
      <c r="F97" s="27"/>
    </row>
    <row r="98" spans="1:6">
      <c r="A98" s="4"/>
      <c r="B98" s="5" t="s">
        <v>7</v>
      </c>
      <c r="C98" s="26"/>
      <c r="D98" s="5">
        <v>15</v>
      </c>
      <c r="E98" s="27">
        <v>12</v>
      </c>
      <c r="F98" s="27">
        <f>D98*E98</f>
        <v>180</v>
      </c>
    </row>
    <row r="99" spans="1:6">
      <c r="A99" s="4"/>
      <c r="B99" s="5" t="s">
        <v>34</v>
      </c>
      <c r="C99" s="26"/>
      <c r="D99" s="5">
        <v>6</v>
      </c>
      <c r="E99" s="27">
        <v>13.57</v>
      </c>
      <c r="F99" s="27">
        <f>D99*E99</f>
        <v>81.42</v>
      </c>
    </row>
    <row r="100" spans="1:6">
      <c r="A100" s="4" t="s">
        <v>61</v>
      </c>
      <c r="B100" s="5"/>
      <c r="C100" s="26" t="s">
        <v>15</v>
      </c>
      <c r="D100" s="5"/>
      <c r="E100" s="27"/>
      <c r="F100" s="27"/>
    </row>
    <row r="101" spans="1:6">
      <c r="A101" s="4"/>
      <c r="B101" s="5" t="s">
        <v>7</v>
      </c>
      <c r="C101" s="26"/>
      <c r="D101" s="5">
        <v>10</v>
      </c>
      <c r="E101" s="27">
        <v>12</v>
      </c>
      <c r="F101" s="27">
        <f>D101*E101</f>
        <v>120</v>
      </c>
    </row>
    <row r="102" spans="1:6">
      <c r="A102" s="4"/>
      <c r="B102" s="5" t="s">
        <v>34</v>
      </c>
      <c r="C102" s="26"/>
      <c r="D102" s="5">
        <v>10</v>
      </c>
      <c r="E102" s="27">
        <v>13.57</v>
      </c>
      <c r="F102" s="27">
        <f>D102*E102</f>
        <v>135.69999999999999</v>
      </c>
    </row>
    <row r="103" spans="1:6">
      <c r="A103" s="4" t="s">
        <v>62</v>
      </c>
      <c r="B103" s="5"/>
      <c r="C103" s="26" t="s">
        <v>15</v>
      </c>
      <c r="D103" s="5"/>
      <c r="E103" s="27"/>
      <c r="F103" s="27"/>
    </row>
    <row r="104" spans="1:6">
      <c r="A104" s="4"/>
      <c r="B104" s="5" t="s">
        <v>7</v>
      </c>
      <c r="C104" s="26"/>
      <c r="D104" s="5">
        <v>11</v>
      </c>
      <c r="E104" s="27">
        <v>12</v>
      </c>
      <c r="F104" s="27">
        <f>D104*E104</f>
        <v>132</v>
      </c>
    </row>
    <row r="105" spans="1:6">
      <c r="A105" s="4"/>
      <c r="B105" s="5" t="s">
        <v>34</v>
      </c>
      <c r="C105" s="26"/>
      <c r="D105" s="5">
        <v>12</v>
      </c>
      <c r="E105" s="27">
        <v>13.57</v>
      </c>
      <c r="F105" s="27">
        <f>D105*E105</f>
        <v>162.84</v>
      </c>
    </row>
    <row r="106" spans="1:6">
      <c r="A106" s="4" t="s">
        <v>63</v>
      </c>
      <c r="B106" s="5"/>
      <c r="C106" s="26" t="s">
        <v>64</v>
      </c>
      <c r="D106" s="5"/>
      <c r="E106" s="27"/>
      <c r="F106" s="27"/>
    </row>
    <row r="107" spans="1:6">
      <c r="A107" s="4"/>
      <c r="B107" s="5" t="s">
        <v>7</v>
      </c>
      <c r="C107" s="26"/>
      <c r="D107" s="5">
        <v>15</v>
      </c>
      <c r="E107" s="27">
        <v>11.75</v>
      </c>
      <c r="F107" s="27">
        <f>D107*E107</f>
        <v>176.25</v>
      </c>
    </row>
    <row r="108" spans="1:6">
      <c r="A108" s="4"/>
      <c r="B108" s="5" t="s">
        <v>34</v>
      </c>
      <c r="C108" s="26"/>
      <c r="D108" s="5">
        <v>6</v>
      </c>
      <c r="E108" s="27">
        <v>13.28</v>
      </c>
      <c r="F108" s="27">
        <f>D108*E108</f>
        <v>79.679999999999993</v>
      </c>
    </row>
    <row r="109" spans="1:6">
      <c r="A109" s="4" t="s">
        <v>65</v>
      </c>
      <c r="B109" s="5"/>
      <c r="C109" s="26" t="s">
        <v>22</v>
      </c>
      <c r="D109" s="5"/>
      <c r="E109" s="27"/>
      <c r="F109" s="27"/>
    </row>
    <row r="110" spans="1:6">
      <c r="A110" s="4"/>
      <c r="B110" s="5" t="s">
        <v>7</v>
      </c>
      <c r="C110" s="26"/>
      <c r="D110" s="5">
        <v>14</v>
      </c>
      <c r="E110" s="27">
        <v>11.75</v>
      </c>
      <c r="F110" s="27">
        <f>D110*E110</f>
        <v>164.5</v>
      </c>
    </row>
    <row r="111" spans="1:6">
      <c r="A111" s="4"/>
      <c r="B111" s="5" t="s">
        <v>34</v>
      </c>
      <c r="C111" s="26"/>
      <c r="D111" s="5">
        <v>7</v>
      </c>
      <c r="E111" s="27">
        <v>13.28</v>
      </c>
      <c r="F111" s="27">
        <f>D111*E111</f>
        <v>92.96</v>
      </c>
    </row>
    <row r="112" spans="1:6">
      <c r="A112" s="4"/>
      <c r="B112" s="5" t="s">
        <v>36</v>
      </c>
      <c r="C112" s="26"/>
      <c r="D112" s="5">
        <v>1</v>
      </c>
      <c r="E112" s="27">
        <v>15.33</v>
      </c>
      <c r="F112" s="27">
        <f>D112*E112</f>
        <v>15.33</v>
      </c>
    </row>
    <row r="113" spans="1:6">
      <c r="A113" s="4" t="s">
        <v>66</v>
      </c>
      <c r="B113" s="5"/>
      <c r="C113" s="26" t="s">
        <v>15</v>
      </c>
      <c r="D113" s="34"/>
      <c r="E113" s="27"/>
      <c r="F113" s="27"/>
    </row>
    <row r="114" spans="1:6">
      <c r="A114" s="5"/>
      <c r="B114" s="5" t="s">
        <v>7</v>
      </c>
      <c r="C114" s="26"/>
      <c r="D114" s="5">
        <v>10</v>
      </c>
      <c r="E114" s="27">
        <v>12</v>
      </c>
      <c r="F114" s="27">
        <f>D114*E114</f>
        <v>120</v>
      </c>
    </row>
    <row r="115" spans="1:6">
      <c r="A115" s="5"/>
      <c r="B115" s="5" t="s">
        <v>34</v>
      </c>
      <c r="C115" s="26"/>
      <c r="D115" s="5">
        <v>10</v>
      </c>
      <c r="E115" s="27">
        <v>13.57</v>
      </c>
      <c r="F115" s="27">
        <f>D115*E115</f>
        <v>135.69999999999999</v>
      </c>
    </row>
    <row r="116" spans="1:6">
      <c r="A116" s="4" t="s">
        <v>67</v>
      </c>
      <c r="B116" s="5"/>
      <c r="C116" s="26" t="s">
        <v>68</v>
      </c>
      <c r="D116" s="34"/>
      <c r="E116" s="27"/>
      <c r="F116" s="27"/>
    </row>
    <row r="117" spans="1:6">
      <c r="A117" s="4"/>
      <c r="B117" s="5" t="s">
        <v>7</v>
      </c>
      <c r="C117" s="26"/>
      <c r="D117" s="5">
        <v>15</v>
      </c>
      <c r="E117" s="27">
        <v>14.25</v>
      </c>
      <c r="F117" s="27">
        <f>D117*E117</f>
        <v>213.75</v>
      </c>
    </row>
    <row r="118" spans="1:6">
      <c r="A118" s="4" t="s">
        <v>69</v>
      </c>
      <c r="B118" s="5"/>
      <c r="C118" s="26" t="s">
        <v>17</v>
      </c>
      <c r="D118" s="34"/>
      <c r="E118" s="27"/>
      <c r="F118" s="27"/>
    </row>
    <row r="119" spans="1:6">
      <c r="A119" s="4"/>
      <c r="B119" s="5" t="s">
        <v>7</v>
      </c>
      <c r="C119" s="26"/>
      <c r="D119" s="5">
        <v>9</v>
      </c>
      <c r="E119" s="27">
        <v>12.2</v>
      </c>
      <c r="F119" s="27">
        <f>D119*E119</f>
        <v>109.8</v>
      </c>
    </row>
    <row r="120" spans="1:6">
      <c r="A120" s="4"/>
      <c r="B120" s="5" t="s">
        <v>34</v>
      </c>
      <c r="C120" s="26"/>
      <c r="D120" s="5">
        <v>10</v>
      </c>
      <c r="E120" s="27">
        <v>13.79</v>
      </c>
      <c r="F120" s="27">
        <f>D120*E120</f>
        <v>137.89999999999998</v>
      </c>
    </row>
    <row r="121" spans="1:6">
      <c r="A121" s="4" t="s">
        <v>70</v>
      </c>
      <c r="B121" s="5"/>
      <c r="C121" s="26" t="s">
        <v>17</v>
      </c>
      <c r="D121" s="34"/>
      <c r="E121" s="27"/>
      <c r="F121" s="27"/>
    </row>
    <row r="122" spans="1:6">
      <c r="A122" s="4"/>
      <c r="B122" s="5" t="s">
        <v>7</v>
      </c>
      <c r="C122" s="26"/>
      <c r="D122" s="5">
        <v>19</v>
      </c>
      <c r="E122" s="27">
        <v>12.2</v>
      </c>
      <c r="F122" s="27">
        <f>D122*E122</f>
        <v>231.79999999999998</v>
      </c>
    </row>
    <row r="123" spans="1:6">
      <c r="A123" s="4"/>
      <c r="B123" s="5" t="s">
        <v>34</v>
      </c>
      <c r="C123" s="26"/>
      <c r="D123" s="5">
        <v>7</v>
      </c>
      <c r="E123" s="27">
        <v>13.79</v>
      </c>
      <c r="F123" s="27">
        <f>D123*E123</f>
        <v>96.53</v>
      </c>
    </row>
    <row r="124" spans="1:6">
      <c r="A124" s="4" t="s">
        <v>71</v>
      </c>
      <c r="B124" s="5"/>
      <c r="C124" s="26" t="s">
        <v>39</v>
      </c>
      <c r="D124" s="34"/>
      <c r="E124" s="27"/>
      <c r="F124" s="27"/>
    </row>
    <row r="125" spans="1:6">
      <c r="A125" s="5"/>
      <c r="B125" s="5" t="s">
        <v>7</v>
      </c>
      <c r="C125" s="26"/>
      <c r="D125" s="5">
        <v>10</v>
      </c>
      <c r="E125" s="27">
        <v>13.54</v>
      </c>
      <c r="F125" s="27">
        <f>D125*E125</f>
        <v>135.39999999999998</v>
      </c>
    </row>
    <row r="126" spans="1:6">
      <c r="A126" s="5"/>
      <c r="B126" s="5" t="s">
        <v>34</v>
      </c>
      <c r="C126" s="26"/>
      <c r="D126" s="5">
        <v>7</v>
      </c>
      <c r="E126" s="27">
        <v>15.31</v>
      </c>
      <c r="F126" s="27">
        <f>D126*E126</f>
        <v>107.17</v>
      </c>
    </row>
    <row r="127" spans="1:6">
      <c r="A127" s="4" t="s">
        <v>72</v>
      </c>
      <c r="B127" s="5"/>
      <c r="C127" s="26" t="s">
        <v>15</v>
      </c>
      <c r="D127" s="11"/>
      <c r="E127" s="35"/>
      <c r="F127" s="36"/>
    </row>
    <row r="128" spans="1:6">
      <c r="A128" s="4"/>
      <c r="B128" s="5" t="s">
        <v>7</v>
      </c>
      <c r="C128" s="26"/>
      <c r="D128" s="5">
        <v>10</v>
      </c>
      <c r="E128" s="27">
        <v>12</v>
      </c>
      <c r="F128" s="27">
        <f>D128*E128</f>
        <v>120</v>
      </c>
    </row>
    <row r="129" spans="1:6">
      <c r="A129" s="4"/>
      <c r="B129" s="5" t="s">
        <v>34</v>
      </c>
      <c r="C129" s="26"/>
      <c r="D129" s="5">
        <v>5.2</v>
      </c>
      <c r="E129" s="27">
        <v>13.57</v>
      </c>
      <c r="F129" s="27">
        <f>D129*E129</f>
        <v>70.564000000000007</v>
      </c>
    </row>
    <row r="130" spans="1:6">
      <c r="A130" s="4" t="s">
        <v>73</v>
      </c>
      <c r="B130" s="5"/>
      <c r="C130" s="26" t="s">
        <v>6</v>
      </c>
      <c r="D130" s="11"/>
      <c r="E130" s="35"/>
      <c r="F130" s="36"/>
    </row>
    <row r="131" spans="1:6">
      <c r="A131" s="5"/>
      <c r="B131" s="5" t="s">
        <v>7</v>
      </c>
      <c r="C131" s="26"/>
      <c r="D131" s="5">
        <v>2.4</v>
      </c>
      <c r="E131" s="27">
        <v>14.7</v>
      </c>
      <c r="F131" s="27">
        <f>D131*E131</f>
        <v>35.279999999999994</v>
      </c>
    </row>
    <row r="132" spans="1:6" ht="15.75" thickBot="1">
      <c r="A132" s="5"/>
      <c r="B132" s="5"/>
      <c r="C132" s="26"/>
      <c r="D132" s="5"/>
      <c r="E132" s="27"/>
      <c r="F132" s="27"/>
    </row>
    <row r="133" spans="1:6" ht="16.5" thickBot="1">
      <c r="A133" s="37"/>
      <c r="B133" s="37"/>
      <c r="C133" s="37"/>
      <c r="D133" s="38"/>
      <c r="E133" s="39"/>
      <c r="F133" s="40">
        <f>SUM(F7:F132)</f>
        <v>13721.664000000001</v>
      </c>
    </row>
    <row r="134" spans="1:6" ht="15.75">
      <c r="A134" s="41"/>
      <c r="B134" s="37"/>
      <c r="C134" s="42"/>
      <c r="D134" s="43" t="s">
        <v>23</v>
      </c>
      <c r="E134" s="44">
        <v>0.32300000000000001</v>
      </c>
      <c r="F134" s="45">
        <f>F133*32.3/100</f>
        <v>4432.0974719999995</v>
      </c>
    </row>
    <row r="135" spans="1:6" ht="16.5" thickBot="1">
      <c r="A135" s="41"/>
      <c r="B135" s="37"/>
      <c r="C135" s="42"/>
      <c r="D135" s="46" t="s">
        <v>24</v>
      </c>
      <c r="E135" s="47"/>
      <c r="F135" s="48">
        <f>F133+F134</f>
        <v>18153.761471999998</v>
      </c>
    </row>
  </sheetData>
  <mergeCells count="3">
    <mergeCell ref="A1:F1"/>
    <mergeCell ref="A3:F3"/>
    <mergeCell ref="B5:F5"/>
  </mergeCell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33"/>
  <sheetViews>
    <sheetView tabSelected="1" workbookViewId="0">
      <selection activeCell="P4" sqref="P4"/>
    </sheetView>
  </sheetViews>
  <sheetFormatPr defaultRowHeight="15"/>
  <cols>
    <col min="3" max="3" width="13.85546875" customWidth="1"/>
    <col min="8" max="8" width="12.85546875" customWidth="1"/>
    <col min="11" max="11" width="13.42578125" customWidth="1"/>
    <col min="14" max="14" width="11.28515625" customWidth="1"/>
    <col min="15" max="15" width="14.7109375" customWidth="1"/>
  </cols>
  <sheetData>
    <row r="1" spans="1:15" ht="20.25">
      <c r="A1" s="49" t="s">
        <v>74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1"/>
    </row>
    <row r="2" spans="1:15" ht="15.75">
      <c r="B2" s="52" t="s">
        <v>75</v>
      </c>
      <c r="C2" s="53"/>
      <c r="D2" s="54"/>
      <c r="E2" s="54"/>
      <c r="F2" s="55" t="s">
        <v>76</v>
      </c>
      <c r="G2" s="25"/>
      <c r="H2" s="25"/>
      <c r="I2" s="55" t="s">
        <v>77</v>
      </c>
      <c r="J2" s="25"/>
      <c r="K2" s="25"/>
      <c r="L2" s="55" t="s">
        <v>78</v>
      </c>
      <c r="M2" s="25"/>
      <c r="N2" s="25"/>
      <c r="O2" s="56" t="s">
        <v>24</v>
      </c>
    </row>
    <row r="3" spans="1:15">
      <c r="A3" s="57" t="s">
        <v>79</v>
      </c>
      <c r="B3" s="58" t="s">
        <v>80</v>
      </c>
      <c r="C3" s="58" t="s">
        <v>81</v>
      </c>
      <c r="D3" s="58" t="s">
        <v>82</v>
      </c>
      <c r="E3" s="58" t="s">
        <v>83</v>
      </c>
      <c r="F3" s="58" t="s">
        <v>84</v>
      </c>
      <c r="G3" s="58" t="s">
        <v>85</v>
      </c>
      <c r="H3" s="58" t="s">
        <v>86</v>
      </c>
      <c r="I3" s="59" t="s">
        <v>84</v>
      </c>
      <c r="J3" s="60" t="s">
        <v>85</v>
      </c>
      <c r="K3" s="58" t="s">
        <v>86</v>
      </c>
      <c r="L3" s="59" t="s">
        <v>84</v>
      </c>
      <c r="M3" s="60" t="s">
        <v>85</v>
      </c>
      <c r="N3" s="61" t="s">
        <v>86</v>
      </c>
      <c r="O3" s="5"/>
    </row>
    <row r="4" spans="1:15">
      <c r="A4" s="62">
        <v>1</v>
      </c>
      <c r="B4" s="63" t="s">
        <v>87</v>
      </c>
      <c r="C4" s="64" t="s">
        <v>88</v>
      </c>
      <c r="D4" s="63" t="s">
        <v>3</v>
      </c>
      <c r="E4" s="65">
        <v>35</v>
      </c>
      <c r="F4" s="5">
        <v>22</v>
      </c>
      <c r="G4" s="66">
        <v>17.66</v>
      </c>
      <c r="H4" s="66">
        <f>PRODUCT(F4:G4)</f>
        <v>388.52</v>
      </c>
      <c r="I4" s="5">
        <v>10</v>
      </c>
      <c r="J4" s="67">
        <v>19.97</v>
      </c>
      <c r="K4" s="66">
        <f>PRODUCT(I4:J4)</f>
        <v>199.7</v>
      </c>
      <c r="L4" s="68">
        <v>3</v>
      </c>
      <c r="M4" s="69">
        <v>23.04</v>
      </c>
      <c r="N4" s="70">
        <f>PRODUCT(L4:M4)</f>
        <v>69.12</v>
      </c>
      <c r="O4" s="71">
        <f>H4+K4+N4</f>
        <v>657.34</v>
      </c>
    </row>
    <row r="5" spans="1:15" ht="28.5">
      <c r="A5" s="62">
        <v>2</v>
      </c>
      <c r="B5" s="63" t="s">
        <v>89</v>
      </c>
      <c r="C5" s="72" t="s">
        <v>90</v>
      </c>
      <c r="D5" s="63" t="s">
        <v>91</v>
      </c>
      <c r="E5" s="65">
        <v>19</v>
      </c>
      <c r="F5" s="5">
        <v>7</v>
      </c>
      <c r="G5" s="66">
        <v>15.45</v>
      </c>
      <c r="H5" s="66">
        <f t="shared" ref="H5:H19" si="0">PRODUCT(F5:G5)</f>
        <v>108.14999999999999</v>
      </c>
      <c r="I5" s="5">
        <v>10</v>
      </c>
      <c r="J5" s="70">
        <v>17.47</v>
      </c>
      <c r="K5" s="66">
        <f t="shared" ref="K5:K19" si="1">PRODUCT(I5:J5)</f>
        <v>174.7</v>
      </c>
      <c r="L5" s="68">
        <v>2</v>
      </c>
      <c r="M5" s="70">
        <v>20.16</v>
      </c>
      <c r="N5" s="70">
        <f t="shared" ref="N5:N19" si="2">PRODUCT(L5:M5)</f>
        <v>40.32</v>
      </c>
      <c r="O5" s="71">
        <f t="shared" ref="O5:O19" si="3">H5+K5+N5</f>
        <v>323.16999999999996</v>
      </c>
    </row>
    <row r="6" spans="1:15" ht="57">
      <c r="A6" s="73">
        <v>3</v>
      </c>
      <c r="B6" s="74" t="s">
        <v>92</v>
      </c>
      <c r="C6" s="72" t="s">
        <v>93</v>
      </c>
      <c r="D6" s="63" t="s">
        <v>91</v>
      </c>
      <c r="E6" s="65">
        <v>19</v>
      </c>
      <c r="F6" s="5">
        <v>7</v>
      </c>
      <c r="G6" s="66">
        <v>15.45</v>
      </c>
      <c r="H6" s="66">
        <f t="shared" si="0"/>
        <v>108.14999999999999</v>
      </c>
      <c r="I6" s="5">
        <v>10</v>
      </c>
      <c r="J6" s="70">
        <v>17.47</v>
      </c>
      <c r="K6" s="66">
        <f t="shared" si="1"/>
        <v>174.7</v>
      </c>
      <c r="L6" s="68">
        <v>2</v>
      </c>
      <c r="M6" s="70">
        <v>20.16</v>
      </c>
      <c r="N6" s="70">
        <f t="shared" si="2"/>
        <v>40.32</v>
      </c>
      <c r="O6" s="71">
        <f t="shared" si="3"/>
        <v>323.16999999999996</v>
      </c>
    </row>
    <row r="7" spans="1:15" ht="28.5">
      <c r="A7" s="73">
        <v>4</v>
      </c>
      <c r="B7" s="74" t="s">
        <v>94</v>
      </c>
      <c r="C7" s="72" t="s">
        <v>95</v>
      </c>
      <c r="D7" s="63" t="s">
        <v>91</v>
      </c>
      <c r="E7" s="65">
        <v>20</v>
      </c>
      <c r="F7" s="5">
        <v>7</v>
      </c>
      <c r="G7" s="66">
        <v>15.45</v>
      </c>
      <c r="H7" s="66">
        <f t="shared" si="0"/>
        <v>108.14999999999999</v>
      </c>
      <c r="I7" s="5">
        <v>10</v>
      </c>
      <c r="J7" s="70">
        <v>17.47</v>
      </c>
      <c r="K7" s="66">
        <f>PRODUCT(I7:J7)</f>
        <v>174.7</v>
      </c>
      <c r="L7" s="68">
        <v>3</v>
      </c>
      <c r="M7" s="70">
        <v>20.16</v>
      </c>
      <c r="N7" s="70">
        <f t="shared" si="2"/>
        <v>60.480000000000004</v>
      </c>
      <c r="O7" s="71">
        <f t="shared" si="3"/>
        <v>343.33</v>
      </c>
    </row>
    <row r="8" spans="1:15" ht="28.5">
      <c r="A8" s="73">
        <v>5</v>
      </c>
      <c r="B8" s="74" t="s">
        <v>96</v>
      </c>
      <c r="C8" s="72" t="s">
        <v>97</v>
      </c>
      <c r="D8" s="63" t="s">
        <v>6</v>
      </c>
      <c r="E8" s="65">
        <v>19</v>
      </c>
      <c r="F8" s="5">
        <v>7</v>
      </c>
      <c r="G8" s="66">
        <v>14.7</v>
      </c>
      <c r="H8" s="66">
        <f t="shared" si="0"/>
        <v>102.89999999999999</v>
      </c>
      <c r="I8" s="5">
        <v>10</v>
      </c>
      <c r="J8" s="70">
        <v>16.62</v>
      </c>
      <c r="K8" s="66">
        <f t="shared" ref="K8" si="4">PRODUCT(I8:J8)</f>
        <v>166.20000000000002</v>
      </c>
      <c r="L8" s="68">
        <v>2</v>
      </c>
      <c r="M8" s="70">
        <v>19.170000000000002</v>
      </c>
      <c r="N8" s="70">
        <f t="shared" si="2"/>
        <v>38.340000000000003</v>
      </c>
      <c r="O8" s="71">
        <f t="shared" si="3"/>
        <v>307.44000000000005</v>
      </c>
    </row>
    <row r="9" spans="1:15" ht="28.5">
      <c r="A9" s="73">
        <v>6</v>
      </c>
      <c r="B9" s="74" t="s">
        <v>96</v>
      </c>
      <c r="C9" s="72" t="s">
        <v>98</v>
      </c>
      <c r="D9" s="63" t="s">
        <v>68</v>
      </c>
      <c r="E9" s="65">
        <v>19</v>
      </c>
      <c r="F9" s="5">
        <v>7</v>
      </c>
      <c r="G9" s="66">
        <v>14.25</v>
      </c>
      <c r="H9" s="66">
        <f t="shared" si="0"/>
        <v>99.75</v>
      </c>
      <c r="I9" s="5">
        <v>10</v>
      </c>
      <c r="J9" s="70">
        <v>16.11</v>
      </c>
      <c r="K9" s="66">
        <f t="shared" si="1"/>
        <v>161.1</v>
      </c>
      <c r="L9" s="68">
        <v>2</v>
      </c>
      <c r="M9" s="70">
        <v>18.579999999999998</v>
      </c>
      <c r="N9" s="70">
        <f t="shared" si="2"/>
        <v>37.159999999999997</v>
      </c>
      <c r="O9" s="71">
        <f t="shared" si="3"/>
        <v>298.01</v>
      </c>
    </row>
    <row r="10" spans="1:15" ht="28.5">
      <c r="A10" s="73">
        <v>7</v>
      </c>
      <c r="B10" s="74" t="s">
        <v>96</v>
      </c>
      <c r="C10" s="72" t="s">
        <v>99</v>
      </c>
      <c r="D10" s="63" t="s">
        <v>68</v>
      </c>
      <c r="E10" s="65">
        <v>20</v>
      </c>
      <c r="F10" s="5">
        <v>7</v>
      </c>
      <c r="G10" s="66">
        <v>14.25</v>
      </c>
      <c r="H10" s="66">
        <f t="shared" si="0"/>
        <v>99.75</v>
      </c>
      <c r="I10" s="5">
        <v>10</v>
      </c>
      <c r="J10" s="70">
        <v>16.11</v>
      </c>
      <c r="K10" s="66">
        <f t="shared" si="1"/>
        <v>161.1</v>
      </c>
      <c r="L10" s="68">
        <v>3</v>
      </c>
      <c r="M10" s="70">
        <v>18.579999999999998</v>
      </c>
      <c r="N10" s="70">
        <f t="shared" si="2"/>
        <v>55.739999999999995</v>
      </c>
      <c r="O10" s="71">
        <f t="shared" si="3"/>
        <v>316.59000000000003</v>
      </c>
    </row>
    <row r="11" spans="1:15" ht="42.75">
      <c r="A11" s="73">
        <v>8</v>
      </c>
      <c r="B11" s="74" t="s">
        <v>96</v>
      </c>
      <c r="C11" s="72" t="s">
        <v>100</v>
      </c>
      <c r="D11" s="63" t="s">
        <v>68</v>
      </c>
      <c r="E11" s="65">
        <v>19</v>
      </c>
      <c r="F11" s="5">
        <v>7</v>
      </c>
      <c r="G11" s="66">
        <v>14.25</v>
      </c>
      <c r="H11" s="66">
        <f t="shared" si="0"/>
        <v>99.75</v>
      </c>
      <c r="I11" s="5">
        <v>10</v>
      </c>
      <c r="J11" s="70">
        <v>16.11</v>
      </c>
      <c r="K11" s="66">
        <f t="shared" si="1"/>
        <v>161.1</v>
      </c>
      <c r="L11" s="68">
        <v>2</v>
      </c>
      <c r="M11" s="70">
        <v>18.579999999999998</v>
      </c>
      <c r="N11" s="70">
        <f t="shared" si="2"/>
        <v>37.159999999999997</v>
      </c>
      <c r="O11" s="71">
        <f t="shared" si="3"/>
        <v>298.01</v>
      </c>
    </row>
    <row r="12" spans="1:15" ht="28.5">
      <c r="A12" s="73">
        <v>9</v>
      </c>
      <c r="B12" s="74" t="s">
        <v>96</v>
      </c>
      <c r="C12" s="72" t="s">
        <v>101</v>
      </c>
      <c r="D12" s="63" t="s">
        <v>68</v>
      </c>
      <c r="E12" s="65">
        <v>23</v>
      </c>
      <c r="F12" s="5">
        <v>11</v>
      </c>
      <c r="G12" s="66">
        <v>14.25</v>
      </c>
      <c r="H12" s="66">
        <f t="shared" si="0"/>
        <v>156.75</v>
      </c>
      <c r="I12" s="5">
        <v>10</v>
      </c>
      <c r="J12" s="70">
        <v>16.11</v>
      </c>
      <c r="K12" s="66">
        <f t="shared" si="1"/>
        <v>161.1</v>
      </c>
      <c r="L12" s="68">
        <v>2</v>
      </c>
      <c r="M12" s="70">
        <v>18.579999999999998</v>
      </c>
      <c r="N12" s="70">
        <f t="shared" si="2"/>
        <v>37.159999999999997</v>
      </c>
      <c r="O12" s="71">
        <f t="shared" si="3"/>
        <v>355.01</v>
      </c>
    </row>
    <row r="13" spans="1:15" ht="28.5">
      <c r="A13" s="73">
        <v>10</v>
      </c>
      <c r="B13" s="74" t="s">
        <v>96</v>
      </c>
      <c r="C13" s="72" t="s">
        <v>102</v>
      </c>
      <c r="D13" s="63" t="s">
        <v>68</v>
      </c>
      <c r="E13" s="65">
        <v>19</v>
      </c>
      <c r="F13" s="5">
        <v>7</v>
      </c>
      <c r="G13" s="66">
        <v>14.25</v>
      </c>
      <c r="H13" s="66">
        <f t="shared" si="0"/>
        <v>99.75</v>
      </c>
      <c r="I13" s="5">
        <v>10</v>
      </c>
      <c r="J13" s="70">
        <v>16.11</v>
      </c>
      <c r="K13" s="66">
        <f t="shared" si="1"/>
        <v>161.1</v>
      </c>
      <c r="L13" s="68">
        <v>2</v>
      </c>
      <c r="M13" s="70">
        <v>18.579999999999998</v>
      </c>
      <c r="N13" s="70">
        <f t="shared" si="2"/>
        <v>37.159999999999997</v>
      </c>
      <c r="O13" s="71">
        <f t="shared" si="3"/>
        <v>298.01</v>
      </c>
    </row>
    <row r="14" spans="1:15" ht="28.5">
      <c r="A14" s="73">
        <v>11</v>
      </c>
      <c r="B14" s="74" t="s">
        <v>96</v>
      </c>
      <c r="C14" s="72" t="s">
        <v>103</v>
      </c>
      <c r="D14" s="63" t="s">
        <v>6</v>
      </c>
      <c r="E14" s="65">
        <v>19</v>
      </c>
      <c r="F14" s="5">
        <v>7</v>
      </c>
      <c r="G14" s="66">
        <v>14.7</v>
      </c>
      <c r="H14" s="66">
        <f t="shared" si="0"/>
        <v>102.89999999999999</v>
      </c>
      <c r="I14" s="5">
        <v>10</v>
      </c>
      <c r="J14" s="70">
        <v>16.62</v>
      </c>
      <c r="K14" s="66">
        <f t="shared" si="1"/>
        <v>166.20000000000002</v>
      </c>
      <c r="L14" s="68">
        <v>2</v>
      </c>
      <c r="M14" s="70">
        <v>19.170000000000002</v>
      </c>
      <c r="N14" s="70">
        <f t="shared" si="2"/>
        <v>38.340000000000003</v>
      </c>
      <c r="O14" s="71">
        <f t="shared" si="3"/>
        <v>307.44000000000005</v>
      </c>
    </row>
    <row r="15" spans="1:15" ht="28.5">
      <c r="A15" s="73">
        <v>12</v>
      </c>
      <c r="B15" s="74" t="s">
        <v>96</v>
      </c>
      <c r="C15" s="72" t="s">
        <v>104</v>
      </c>
      <c r="D15" s="63" t="s">
        <v>68</v>
      </c>
      <c r="E15" s="65">
        <v>19</v>
      </c>
      <c r="F15" s="5">
        <v>7</v>
      </c>
      <c r="G15" s="66">
        <v>14.25</v>
      </c>
      <c r="H15" s="66">
        <f t="shared" si="0"/>
        <v>99.75</v>
      </c>
      <c r="I15" s="5">
        <v>10</v>
      </c>
      <c r="J15" s="70">
        <v>16.11</v>
      </c>
      <c r="K15" s="66">
        <f t="shared" si="1"/>
        <v>161.1</v>
      </c>
      <c r="L15" s="68">
        <v>2</v>
      </c>
      <c r="M15" s="70">
        <v>18.579999999999998</v>
      </c>
      <c r="N15" s="70">
        <f t="shared" si="2"/>
        <v>37.159999999999997</v>
      </c>
      <c r="O15" s="71">
        <f t="shared" si="3"/>
        <v>298.01</v>
      </c>
    </row>
    <row r="16" spans="1:15" ht="28.5">
      <c r="A16" s="62">
        <v>13</v>
      </c>
      <c r="B16" s="74" t="s">
        <v>96</v>
      </c>
      <c r="C16" s="72" t="s">
        <v>105</v>
      </c>
      <c r="D16" s="63" t="s">
        <v>11</v>
      </c>
      <c r="E16" s="65">
        <v>19</v>
      </c>
      <c r="F16" s="5">
        <v>7</v>
      </c>
      <c r="G16" s="66">
        <v>13.86</v>
      </c>
      <c r="H16" s="66">
        <f t="shared" si="0"/>
        <v>97.02</v>
      </c>
      <c r="I16" s="5">
        <v>10</v>
      </c>
      <c r="J16" s="70">
        <v>15.67</v>
      </c>
      <c r="K16" s="66">
        <f t="shared" si="1"/>
        <v>156.69999999999999</v>
      </c>
      <c r="L16" s="68">
        <v>2</v>
      </c>
      <c r="M16" s="70">
        <v>18.079999999999998</v>
      </c>
      <c r="N16" s="70">
        <f t="shared" si="2"/>
        <v>36.159999999999997</v>
      </c>
      <c r="O16" s="71">
        <f t="shared" si="3"/>
        <v>289.88</v>
      </c>
    </row>
    <row r="17" spans="1:15" ht="28.5">
      <c r="A17" s="73">
        <v>14</v>
      </c>
      <c r="B17" s="74" t="s">
        <v>96</v>
      </c>
      <c r="C17" s="72" t="s">
        <v>106</v>
      </c>
      <c r="D17" s="74" t="s">
        <v>39</v>
      </c>
      <c r="E17" s="65">
        <v>23</v>
      </c>
      <c r="F17" s="5">
        <v>9</v>
      </c>
      <c r="G17" s="66">
        <v>13.54</v>
      </c>
      <c r="H17" s="75">
        <f t="shared" si="0"/>
        <v>121.85999999999999</v>
      </c>
      <c r="I17" s="5">
        <v>12</v>
      </c>
      <c r="J17" s="76">
        <v>15.31</v>
      </c>
      <c r="K17" s="77">
        <f t="shared" si="1"/>
        <v>183.72</v>
      </c>
      <c r="L17" s="68">
        <v>2</v>
      </c>
      <c r="M17" s="70">
        <v>17.66</v>
      </c>
      <c r="N17" s="78">
        <f t="shared" si="2"/>
        <v>35.32</v>
      </c>
      <c r="O17" s="71">
        <f t="shared" si="3"/>
        <v>340.9</v>
      </c>
    </row>
    <row r="18" spans="1:15" ht="42.75">
      <c r="A18" s="73">
        <v>15</v>
      </c>
      <c r="B18" s="74" t="s">
        <v>96</v>
      </c>
      <c r="C18" s="72" t="s">
        <v>107</v>
      </c>
      <c r="D18" s="74" t="s">
        <v>39</v>
      </c>
      <c r="E18" s="65">
        <v>23</v>
      </c>
      <c r="F18" s="5">
        <v>9</v>
      </c>
      <c r="G18" s="66">
        <v>13.54</v>
      </c>
      <c r="H18" s="75">
        <f t="shared" si="0"/>
        <v>121.85999999999999</v>
      </c>
      <c r="I18" s="5">
        <v>12</v>
      </c>
      <c r="J18" s="76">
        <v>15.31</v>
      </c>
      <c r="K18" s="77">
        <f t="shared" si="1"/>
        <v>183.72</v>
      </c>
      <c r="L18" s="68">
        <v>2</v>
      </c>
      <c r="M18" s="70">
        <v>17.66</v>
      </c>
      <c r="N18" s="78">
        <f t="shared" si="2"/>
        <v>35.32</v>
      </c>
      <c r="O18" s="71">
        <f t="shared" si="3"/>
        <v>340.9</v>
      </c>
    </row>
    <row r="19" spans="1:15" ht="42.75">
      <c r="A19" s="73">
        <v>16</v>
      </c>
      <c r="B19" s="74" t="s">
        <v>96</v>
      </c>
      <c r="C19" s="72" t="s">
        <v>108</v>
      </c>
      <c r="D19" s="74" t="s">
        <v>39</v>
      </c>
      <c r="E19" s="65">
        <v>23</v>
      </c>
      <c r="F19" s="5">
        <v>9</v>
      </c>
      <c r="G19" s="66">
        <v>13.54</v>
      </c>
      <c r="H19" s="75">
        <f t="shared" si="0"/>
        <v>121.85999999999999</v>
      </c>
      <c r="I19" s="5">
        <v>12</v>
      </c>
      <c r="J19" s="76">
        <v>15.31</v>
      </c>
      <c r="K19" s="77">
        <f t="shared" si="1"/>
        <v>183.72</v>
      </c>
      <c r="L19" s="68">
        <v>2</v>
      </c>
      <c r="M19" s="70">
        <v>17.66</v>
      </c>
      <c r="N19" s="78">
        <f t="shared" si="2"/>
        <v>35.32</v>
      </c>
      <c r="O19" s="71">
        <f t="shared" si="3"/>
        <v>340.9</v>
      </c>
    </row>
    <row r="20" spans="1:15">
      <c r="A20" s="73"/>
      <c r="B20" s="74"/>
      <c r="C20" s="72"/>
      <c r="D20" s="74"/>
      <c r="E20" s="65"/>
      <c r="F20" s="5"/>
      <c r="G20" s="66"/>
      <c r="H20" s="75"/>
      <c r="I20" s="5"/>
      <c r="J20" s="76"/>
      <c r="K20" s="77"/>
      <c r="L20" s="68"/>
      <c r="M20" s="70"/>
      <c r="N20" s="78"/>
      <c r="O20" s="71"/>
    </row>
    <row r="21" spans="1:15" ht="15.75">
      <c r="A21" s="79"/>
      <c r="B21" s="25"/>
      <c r="C21" s="25"/>
      <c r="D21" s="25"/>
      <c r="E21" s="25"/>
      <c r="F21" s="25"/>
      <c r="G21" s="25"/>
      <c r="H21" s="71">
        <f>SUM(H4:H20)</f>
        <v>2036.8699999999997</v>
      </c>
      <c r="I21" s="5"/>
      <c r="J21" s="5"/>
      <c r="K21" s="71">
        <f>SUM(K4:K20)</f>
        <v>2730.6599999999989</v>
      </c>
      <c r="L21" s="59"/>
      <c r="M21" s="5"/>
      <c r="N21" s="80">
        <f>SUM(N4:N20)</f>
        <v>670.58</v>
      </c>
      <c r="O21" s="81">
        <f>SUM(O4:O20)</f>
        <v>5438.11</v>
      </c>
    </row>
    <row r="22" spans="1:15" ht="15.75">
      <c r="A22" s="82"/>
      <c r="B22" s="83"/>
      <c r="C22" s="84"/>
      <c r="D22" s="84"/>
      <c r="E22" s="84"/>
      <c r="F22" s="84"/>
      <c r="G22" s="84"/>
      <c r="H22" s="85"/>
      <c r="I22" s="14"/>
      <c r="J22" s="14"/>
      <c r="K22" s="86"/>
      <c r="L22" s="87"/>
      <c r="M22" s="14"/>
      <c r="N22" s="86"/>
      <c r="O22" s="88"/>
    </row>
    <row r="23" spans="1:15">
      <c r="A23" s="73"/>
      <c r="B23" s="89"/>
      <c r="C23" s="90"/>
      <c r="D23" s="91"/>
      <c r="E23" s="92"/>
      <c r="F23" s="93"/>
      <c r="G23" s="66"/>
      <c r="H23" s="94"/>
      <c r="I23" s="14"/>
      <c r="J23" s="14"/>
      <c r="K23" s="86"/>
      <c r="L23" s="87"/>
      <c r="M23" s="14"/>
      <c r="N23" s="86"/>
      <c r="O23" s="86"/>
    </row>
    <row r="24" spans="1:15">
      <c r="A24" s="73"/>
      <c r="B24" s="95"/>
      <c r="C24" s="72"/>
      <c r="D24" s="74"/>
      <c r="E24" s="92"/>
      <c r="F24" s="93"/>
      <c r="G24" s="66"/>
      <c r="H24" s="96"/>
    </row>
    <row r="25" spans="1:15">
      <c r="A25" s="73"/>
      <c r="B25" s="95"/>
      <c r="C25" s="72"/>
      <c r="D25" s="74"/>
      <c r="E25" s="92"/>
      <c r="F25" s="93"/>
      <c r="G25" s="66"/>
      <c r="H25" s="96"/>
    </row>
    <row r="26" spans="1:15">
      <c r="A26" s="73"/>
      <c r="B26" s="95"/>
      <c r="C26" s="72"/>
      <c r="D26" s="74"/>
      <c r="E26" s="92"/>
      <c r="F26" s="93"/>
      <c r="G26" s="66"/>
      <c r="H26" s="96"/>
      <c r="M26" s="97"/>
    </row>
    <row r="27" spans="1:15">
      <c r="A27" s="73"/>
      <c r="B27" s="95"/>
      <c r="C27" s="72"/>
      <c r="D27" s="74"/>
      <c r="E27" s="92"/>
      <c r="F27" s="93"/>
      <c r="G27" s="66"/>
      <c r="H27" s="96"/>
    </row>
    <row r="28" spans="1:15">
      <c r="A28" s="73"/>
      <c r="B28" s="95"/>
      <c r="C28" s="72"/>
      <c r="D28" s="74"/>
      <c r="E28" s="92"/>
      <c r="F28" s="93"/>
      <c r="G28" s="66"/>
      <c r="H28" s="96"/>
    </row>
    <row r="29" spans="1:15">
      <c r="A29" s="73"/>
      <c r="B29" s="95"/>
      <c r="C29" s="72"/>
      <c r="D29" s="74"/>
      <c r="E29" s="92"/>
      <c r="F29" s="93"/>
      <c r="G29" s="66"/>
      <c r="H29" s="96"/>
    </row>
    <row r="30" spans="1:15">
      <c r="A30" s="73"/>
      <c r="B30" s="95"/>
      <c r="C30" s="72"/>
      <c r="D30" s="74"/>
      <c r="E30" s="92"/>
      <c r="F30" s="93"/>
      <c r="G30" s="66"/>
      <c r="H30" s="96"/>
      <c r="M30" s="14"/>
    </row>
    <row r="31" spans="1:15" ht="15.75">
      <c r="A31" s="98" t="s">
        <v>109</v>
      </c>
      <c r="B31" s="25"/>
      <c r="C31" s="25"/>
      <c r="D31" s="25"/>
      <c r="E31" s="25"/>
      <c r="F31" s="25"/>
      <c r="G31" s="25"/>
      <c r="H31" s="81">
        <f>SUM(H23:H30)</f>
        <v>0</v>
      </c>
      <c r="J31" s="99"/>
      <c r="K31" s="99"/>
      <c r="L31" s="100" t="s">
        <v>110</v>
      </c>
      <c r="M31" s="101"/>
      <c r="N31" s="101"/>
      <c r="O31" s="81">
        <f>O21+H31</f>
        <v>5438.11</v>
      </c>
    </row>
    <row r="32" spans="1:15" ht="15.75">
      <c r="C32" s="102"/>
      <c r="L32" s="103" t="s">
        <v>111</v>
      </c>
      <c r="M32" s="2"/>
      <c r="N32" s="3"/>
      <c r="O32" s="81">
        <f>O31*32.3/100</f>
        <v>1756.5095299999998</v>
      </c>
    </row>
    <row r="33" spans="12:15" ht="15.75">
      <c r="L33" s="100" t="s">
        <v>112</v>
      </c>
      <c r="M33" s="101"/>
      <c r="N33" s="101"/>
      <c r="O33" s="81">
        <f>O31+O32</f>
        <v>7194.6195299999999</v>
      </c>
    </row>
  </sheetData>
  <mergeCells count="10">
    <mergeCell ref="A31:G31"/>
    <mergeCell ref="L31:N31"/>
    <mergeCell ref="L32:N32"/>
    <mergeCell ref="L33:N33"/>
    <mergeCell ref="A1:O1"/>
    <mergeCell ref="B2:C2"/>
    <mergeCell ref="F2:H2"/>
    <mergeCell ref="I2:K2"/>
    <mergeCell ref="L2:N2"/>
    <mergeCell ref="A21:G2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AGOSTO</vt:lpstr>
      <vt:lpstr>SETTEMBRE</vt:lpstr>
      <vt:lpstr>VVUU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2020-11-24T16:35:35Z</dcterms:modified>
</cp:coreProperties>
</file>