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1" firstSheet="0" activeTab="0"/>
  </bookViews>
  <sheets>
    <sheet name="Foglio1" sheetId="1" state="visible" r:id="rId2"/>
    <sheet name="Foglio2" sheetId="2" state="visible" r:id="rId3"/>
    <sheet name="Foglio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<sst xmlns="http://schemas.openxmlformats.org/spreadsheetml/2006/main" count="151" uniqueCount="68">
  <si>
    <t>AMMINISTRATIVE 2021</t>
  </si>
  <si>
    <t>PERSONALE AUTORIZZATO A PRESTARE LAVORO STRAORDINARIO</t>
  </si>
  <si>
    <t>ALLEGATO "A"</t>
  </si>
  <si>
    <t>MESE DI AGOSTO-SETTEMBRE</t>
  </si>
  <si>
    <t>UFFICIO ELETTORALE</t>
  </si>
  <si>
    <t>Coordinamento Dott.ssa Gabriella Ciffo</t>
  </si>
  <si>
    <t>Nominativo</t>
  </si>
  <si>
    <t>Mansione</t>
  </si>
  <si>
    <t>Qualifica</t>
  </si>
  <si>
    <t>Ore feriali</t>
  </si>
  <si>
    <t>Minuti feriali</t>
  </si>
  <si>
    <t>Importo feriale</t>
  </si>
  <si>
    <t>Totale ore+min feriali</t>
  </si>
  <si>
    <t>Ore nott. o fest.</t>
  </si>
  <si>
    <t>Importo nott. O festivo</t>
  </si>
  <si>
    <t>Totale ore fest/nott</t>
  </si>
  <si>
    <t>Federico Letizia</t>
  </si>
  <si>
    <t>Redazione atti ammin. - Collegam. con altri uffici</t>
  </si>
  <si>
    <t>D1</t>
  </si>
  <si>
    <t>Ballarino Sebastiano</t>
  </si>
  <si>
    <t>istruttore</t>
  </si>
  <si>
    <t>C4</t>
  </si>
  <si>
    <t>Varsallona Francesco</t>
  </si>
  <si>
    <t>esecutore amm/vo</t>
  </si>
  <si>
    <t>B4</t>
  </si>
  <si>
    <t>Noto Giuseppe</t>
  </si>
  <si>
    <t>Segretario ammin.</t>
  </si>
  <si>
    <t>C2</t>
  </si>
  <si>
    <t>Tot. feriali</t>
  </si>
  <si>
    <t>Tot. Festivi/notturni</t>
  </si>
  <si>
    <t>Espletamento procedure per affidamento forniture varie, servizi (facchinaggio, scerbatura, etc.), allestimento spazi propaganda elettorale</t>
  </si>
  <si>
    <t>Marotta Salvatore</t>
  </si>
  <si>
    <t>B1-autista</t>
  </si>
  <si>
    <t>Intonato Giusepp</t>
  </si>
  <si>
    <t>Giardiniere</t>
  </si>
  <si>
    <t>B2</t>
  </si>
  <si>
    <t>Sapienza Giuseppe</t>
  </si>
  <si>
    <t>Cardona Antonio</t>
  </si>
  <si>
    <t>A1</t>
  </si>
  <si>
    <t>Petta Salvatore</t>
  </si>
  <si>
    <t>Coordinamento giardinieri</t>
  </si>
  <si>
    <t>Confezionamento, consegna e ritiro materiali, consegna certificazioni, sopralluoghi</t>
  </si>
  <si>
    <t>Scimonetti Giuseppa</t>
  </si>
  <si>
    <t>C1</t>
  </si>
  <si>
    <t>Russo Luigi</t>
  </si>
  <si>
    <t>messo notificatore</t>
  </si>
  <si>
    <t>Salafica Filippo</t>
  </si>
  <si>
    <t>Messo notificatore</t>
  </si>
  <si>
    <t>Biondo Mario</t>
  </si>
  <si>
    <t>Assistenza informatica</t>
  </si>
  <si>
    <t>Scerba Salvatore</t>
  </si>
  <si>
    <t>Sevizi di supporto e aggiornamenti anagrafici</t>
  </si>
  <si>
    <t>Barrano Serafino</t>
  </si>
  <si>
    <t>C3</t>
  </si>
  <si>
    <t>Sciacca Nicolò</t>
  </si>
  <si>
    <t>Esecutore</t>
  </si>
  <si>
    <t>A3</t>
  </si>
  <si>
    <t>Amato Francesco</t>
  </si>
  <si>
    <t>Di Gregorio Ernesto</t>
  </si>
  <si>
    <t>Bizzini Antonina</t>
  </si>
  <si>
    <t>Vincenti Luciana</t>
  </si>
  <si>
    <t>Sevizi manutenzione Impianti</t>
  </si>
  <si>
    <t>Gravano Rosario</t>
  </si>
  <si>
    <t>B3</t>
  </si>
  <si>
    <t>Cartia Giovanni</t>
  </si>
  <si>
    <t>TOTALE SETTEMBRE</t>
  </si>
  <si>
    <t>ONERI RIFLESSI 32,30% su</t>
  </si>
  <si>
    <t>TOTALE GENERALE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</si>
</sst>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&quot;€ &quot;#,##0.00"/>
    <numFmt numFmtId="166" formatCode="&quot;€ &quot;#,##0.00;[RED]&quot;-€ &quot;#,##0.00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i val="true"/>
      <sz val="10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9" fillId="2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3" borderId="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3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3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5" fillId="0" borderId="4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6" fillId="0" borderId="4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7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6" fillId="0" borderId="8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48"/>
  <sheetViews>
    <sheetView windowProtection="false" showFormulas="false" showGridLines="true" showRowColHeaders="true" showZeros="true" rightToLeft="false" tabSelected="true" showOutlineSymbols="true" defaultGridColor="true" view="normal" topLeftCell="A34" colorId="64" zoomScale="100" zoomScaleNormal="100" zoomScalePageLayoutView="100" workbookViewId="0">
      <selection pane="topLeft" activeCell="F47" activeCellId="0" sqref="F47"/>
    </sheetView>
  </sheetViews>
  <sheetFormatPr defaultRowHeight="14.4"/>
  <cols>
    <col collapsed="false" hidden="false" max="1" min="1" style="1" width="19.5714285714286"/>
    <col collapsed="false" hidden="false" max="2" min="2" style="1" width="10.1224489795918"/>
    <col collapsed="false" hidden="false" max="3" min="3" style="1" width="8.63775510204082"/>
    <col collapsed="false" hidden="false" max="4" min="4" style="1" width="9.58673469387755"/>
    <col collapsed="false" hidden="false" max="5" min="5" style="1" width="11.4744897959184"/>
    <col collapsed="false" hidden="false" max="6" min="6" style="2" width="12.5561224489796"/>
    <col collapsed="false" hidden="false" max="8" min="7" style="1" width="12.5561224489796"/>
    <col collapsed="false" hidden="false" max="9" min="9" style="2" width="12.5561224489796"/>
    <col collapsed="false" hidden="false" max="10" min="10" style="1" width="12.5561224489796"/>
    <col collapsed="false" hidden="false" max="1025" min="11" style="1" width="8.63775510204082"/>
  </cols>
  <sheetData>
    <row r="1" customFormat="false" ht="14.4" hidden="false" customHeight="false" outlineLevel="0" collapsed="false">
      <c r="A1" s="3" t="s">
        <v>0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4.4" hidden="false" customHeight="false" outlineLevel="0" collapsed="false">
      <c r="A2" s="4" t="s">
        <v>1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" hidden="false" customHeight="true" outlineLevel="0" collapsed="false">
      <c r="A3" s="3" t="s">
        <v>2</v>
      </c>
      <c r="B3" s="0"/>
      <c r="C3" s="0"/>
      <c r="D3" s="0"/>
      <c r="E3" s="0"/>
      <c r="F3" s="5" t="s">
        <v>3</v>
      </c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" hidden="false" customHeight="true" outlineLevel="0" collapsed="false">
      <c r="A4" s="3"/>
      <c r="B4" s="0"/>
      <c r="C4" s="0"/>
      <c r="D4" s="0"/>
      <c r="E4" s="0"/>
      <c r="F4" s="6" t="s">
        <v>4</v>
      </c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" hidden="false" customHeight="true" outlineLevel="0" collapsed="false">
      <c r="A5" s="3"/>
      <c r="B5" s="0"/>
      <c r="C5" s="0"/>
      <c r="D5" s="0"/>
      <c r="E5" s="0"/>
      <c r="F5" s="7" t="s">
        <v>5</v>
      </c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28.2" hidden="false" customHeight="false" outlineLevel="0" collapsed="false">
      <c r="A6" s="8" t="s">
        <v>6</v>
      </c>
      <c r="B6" s="9" t="s">
        <v>7</v>
      </c>
      <c r="C6" s="9" t="s">
        <v>8</v>
      </c>
      <c r="D6" s="9" t="s">
        <v>9</v>
      </c>
      <c r="E6" s="9" t="s">
        <v>10</v>
      </c>
      <c r="F6" s="10" t="s">
        <v>11</v>
      </c>
      <c r="G6" s="9" t="s">
        <v>12</v>
      </c>
      <c r="H6" s="9" t="s">
        <v>13</v>
      </c>
      <c r="I6" s="10" t="s">
        <v>14</v>
      </c>
      <c r="J6" s="9" t="s">
        <v>15</v>
      </c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s="14" customFormat="true" ht="69.6" hidden="false" customHeight="false" outlineLevel="0" collapsed="false">
      <c r="A7" s="11" t="s">
        <v>16</v>
      </c>
      <c r="B7" s="12" t="s">
        <v>17</v>
      </c>
      <c r="C7" s="12" t="s">
        <v>18</v>
      </c>
      <c r="D7" s="12" t="n">
        <v>39</v>
      </c>
      <c r="E7" s="12" t="n">
        <v>46</v>
      </c>
      <c r="F7" s="13" t="n">
        <v>14.73</v>
      </c>
      <c r="G7" s="13" t="n">
        <f aca="false">D7*F7+E7/60*F7</f>
        <v>585.763</v>
      </c>
      <c r="H7" s="12" t="n">
        <v>0</v>
      </c>
      <c r="I7" s="13" t="n">
        <v>0</v>
      </c>
      <c r="J7" s="12" t="n">
        <v>0</v>
      </c>
    </row>
    <row r="8" customFormat="false" ht="15" hidden="false" customHeight="false" outlineLevel="0" collapsed="false">
      <c r="A8" s="15" t="s">
        <v>19</v>
      </c>
      <c r="B8" s="16" t="s">
        <v>20</v>
      </c>
      <c r="C8" s="16" t="s">
        <v>21</v>
      </c>
      <c r="D8" s="16" t="n">
        <v>104</v>
      </c>
      <c r="E8" s="16" t="n">
        <v>14</v>
      </c>
      <c r="F8" s="17" t="n">
        <v>14.7</v>
      </c>
      <c r="G8" s="13" t="n">
        <f aca="false">D8*F8+E8/60*F8</f>
        <v>1532.23</v>
      </c>
      <c r="H8" s="16" t="n">
        <v>0</v>
      </c>
      <c r="I8" s="18" t="n">
        <v>0</v>
      </c>
      <c r="J8" s="18" t="n">
        <f aca="false">H8*I8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8.2" hidden="false" customHeight="false" outlineLevel="0" collapsed="false">
      <c r="A9" s="15" t="s">
        <v>22</v>
      </c>
      <c r="B9" s="16" t="s">
        <v>23</v>
      </c>
      <c r="C9" s="16" t="s">
        <v>24</v>
      </c>
      <c r="D9" s="16" t="n">
        <v>114</v>
      </c>
      <c r="E9" s="16" t="n">
        <v>31</v>
      </c>
      <c r="F9" s="17" t="n">
        <v>12.87</v>
      </c>
      <c r="G9" s="13" t="n">
        <f aca="false">D9*F9+E9/60*F9</f>
        <v>1473.8295</v>
      </c>
      <c r="H9" s="16" t="n">
        <v>0</v>
      </c>
      <c r="I9" s="18" t="n">
        <v>0</v>
      </c>
      <c r="J9" s="18" t="n">
        <f aca="false">H9*I9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28.2" hidden="false" customHeight="false" outlineLevel="0" collapsed="false">
      <c r="A10" s="15" t="s">
        <v>25</v>
      </c>
      <c r="B10" s="16" t="s">
        <v>26</v>
      </c>
      <c r="C10" s="16" t="s">
        <v>27</v>
      </c>
      <c r="D10" s="16" t="n">
        <v>64</v>
      </c>
      <c r="E10" s="16" t="n">
        <v>43</v>
      </c>
      <c r="F10" s="17" t="n">
        <v>13.86</v>
      </c>
      <c r="G10" s="13" t="n">
        <f aca="false">D10*F10+E10/60*F10</f>
        <v>896.973</v>
      </c>
      <c r="H10" s="16" t="n">
        <v>0</v>
      </c>
      <c r="I10" s="18" t="n">
        <f aca="false">G10*H10</f>
        <v>0</v>
      </c>
      <c r="J10" s="18" t="n">
        <f aca="false">H10*I10</f>
        <v>0</v>
      </c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6.5" hidden="false" customHeight="true" outlineLevel="0" collapsed="false">
      <c r="A11" s="19"/>
      <c r="B11" s="19"/>
      <c r="C11" s="19"/>
      <c r="D11" s="20" t="s">
        <v>28</v>
      </c>
      <c r="E11" s="20"/>
      <c r="F11" s="20"/>
      <c r="G11" s="21" t="n">
        <f aca="false">SUM(G7:G10)</f>
        <v>4488.7955</v>
      </c>
      <c r="H11" s="20" t="s">
        <v>29</v>
      </c>
      <c r="I11" s="20"/>
      <c r="J11" s="21" t="n">
        <f aca="false">SUM(J7:J10)</f>
        <v>0</v>
      </c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8" hidden="false" customHeight="true" outlineLevel="0" collapsed="false">
      <c r="A12" s="22" t="s">
        <v>30</v>
      </c>
      <c r="B12" s="22"/>
      <c r="C12" s="22"/>
      <c r="D12" s="22"/>
      <c r="E12" s="22"/>
      <c r="F12" s="22"/>
      <c r="G12" s="22"/>
      <c r="H12" s="22"/>
      <c r="I12" s="22"/>
      <c r="J12" s="22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28.2" hidden="false" customHeight="false" outlineLevel="0" collapsed="false">
      <c r="A13" s="8" t="s">
        <v>6</v>
      </c>
      <c r="B13" s="9" t="s">
        <v>7</v>
      </c>
      <c r="C13" s="9" t="s">
        <v>8</v>
      </c>
      <c r="D13" s="9" t="s">
        <v>9</v>
      </c>
      <c r="E13" s="9" t="s">
        <v>10</v>
      </c>
      <c r="F13" s="10" t="s">
        <v>11</v>
      </c>
      <c r="G13" s="9" t="s">
        <v>12</v>
      </c>
      <c r="H13" s="9" t="s">
        <v>13</v>
      </c>
      <c r="I13" s="10" t="s">
        <v>14</v>
      </c>
      <c r="J13" s="9" t="s">
        <v>15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5" hidden="false" customHeight="false" outlineLevel="0" collapsed="false">
      <c r="A14" s="15" t="s">
        <v>31</v>
      </c>
      <c r="B14" s="16"/>
      <c r="C14" s="16" t="s">
        <v>32</v>
      </c>
      <c r="D14" s="16" t="n">
        <v>60</v>
      </c>
      <c r="E14" s="16" t="n">
        <v>19</v>
      </c>
      <c r="F14" s="17" t="n">
        <v>12</v>
      </c>
      <c r="G14" s="13" t="n">
        <f aca="false">D14*F14+E14/60*F14</f>
        <v>723.8</v>
      </c>
      <c r="H14" s="16" t="n">
        <v>0</v>
      </c>
      <c r="I14" s="17" t="n">
        <v>0</v>
      </c>
      <c r="J14" s="18" t="n">
        <f aca="false">H14*I14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" hidden="false" customHeight="false" outlineLevel="0" collapsed="false">
      <c r="A15" s="15" t="s">
        <v>33</v>
      </c>
      <c r="B15" s="16" t="s">
        <v>34</v>
      </c>
      <c r="C15" s="16" t="s">
        <v>35</v>
      </c>
      <c r="D15" s="16" t="n">
        <v>26</v>
      </c>
      <c r="E15" s="16" t="n">
        <v>16</v>
      </c>
      <c r="F15" s="17" t="n">
        <v>12.2</v>
      </c>
      <c r="G15" s="13" t="n">
        <f aca="false">D15*F15+E15/60*F15</f>
        <v>320.453333333333</v>
      </c>
      <c r="H15" s="16"/>
      <c r="I15" s="17"/>
      <c r="J15" s="18" t="n">
        <f aca="false">H15*I15</f>
        <v>0</v>
      </c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5" hidden="false" customHeight="false" outlineLevel="0" collapsed="false">
      <c r="A16" s="15" t="s">
        <v>36</v>
      </c>
      <c r="B16" s="16" t="s">
        <v>34</v>
      </c>
      <c r="C16" s="16" t="s">
        <v>35</v>
      </c>
      <c r="D16" s="16" t="n">
        <v>24</v>
      </c>
      <c r="E16" s="16" t="n">
        <v>31</v>
      </c>
      <c r="F16" s="17" t="n">
        <v>12.2</v>
      </c>
      <c r="G16" s="13" t="n">
        <f aca="false">D16*F16+E16/60*F16</f>
        <v>299.103333333333</v>
      </c>
      <c r="H16" s="16"/>
      <c r="I16" s="17"/>
      <c r="J16" s="18" t="n">
        <f aca="false">H16*I16</f>
        <v>0</v>
      </c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5" hidden="false" customHeight="false" outlineLevel="0" collapsed="false">
      <c r="A17" s="15" t="s">
        <v>37</v>
      </c>
      <c r="B17" s="16" t="s">
        <v>34</v>
      </c>
      <c r="C17" s="16" t="s">
        <v>38</v>
      </c>
      <c r="D17" s="16" t="n">
        <v>25</v>
      </c>
      <c r="E17" s="16" t="n">
        <v>59</v>
      </c>
      <c r="F17" s="17" t="n">
        <v>11.35</v>
      </c>
      <c r="G17" s="13" t="n">
        <f aca="false">D17*F17+E17/60*F17</f>
        <v>294.910833333333</v>
      </c>
      <c r="H17" s="16"/>
      <c r="I17" s="17"/>
      <c r="J17" s="18" t="n">
        <f aca="false">H17*I17</f>
        <v>0</v>
      </c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42" hidden="false" customHeight="false" outlineLevel="0" collapsed="false">
      <c r="A18" s="15" t="s">
        <v>39</v>
      </c>
      <c r="B18" s="16" t="s">
        <v>40</v>
      </c>
      <c r="C18" s="16" t="s">
        <v>21</v>
      </c>
      <c r="D18" s="16" t="n">
        <v>21</v>
      </c>
      <c r="E18" s="16" t="n">
        <v>24</v>
      </c>
      <c r="F18" s="17" t="n">
        <v>14.7</v>
      </c>
      <c r="G18" s="13" t="n">
        <f aca="false">D18*F18+E18/60*F18</f>
        <v>314.58</v>
      </c>
      <c r="H18" s="16"/>
      <c r="I18" s="17"/>
      <c r="J18" s="18" t="n">
        <f aca="false">H18*I18</f>
        <v>0</v>
      </c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6.5" hidden="false" customHeight="true" outlineLevel="0" collapsed="false">
      <c r="A19" s="19"/>
      <c r="B19" s="19"/>
      <c r="C19" s="19"/>
      <c r="D19" s="20" t="s">
        <v>28</v>
      </c>
      <c r="E19" s="20"/>
      <c r="F19" s="20"/>
      <c r="G19" s="21" t="n">
        <f aca="false">SUM(G14:G18)</f>
        <v>1952.8475</v>
      </c>
      <c r="H19" s="20" t="s">
        <v>29</v>
      </c>
      <c r="I19" s="20"/>
      <c r="J19" s="21" t="n">
        <f aca="false">SUM(J14:J18)</f>
        <v>0</v>
      </c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5" hidden="false" customHeight="true" outlineLevel="0" collapsed="false">
      <c r="A20" s="22" t="s">
        <v>41</v>
      </c>
      <c r="B20" s="22"/>
      <c r="C20" s="22"/>
      <c r="D20" s="22"/>
      <c r="E20" s="22"/>
      <c r="F20" s="22"/>
      <c r="G20" s="22"/>
      <c r="H20" s="22"/>
      <c r="I20" s="22"/>
      <c r="J20" s="22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28.2" hidden="false" customHeight="false" outlineLevel="0" collapsed="false">
      <c r="A21" s="8" t="s">
        <v>6</v>
      </c>
      <c r="B21" s="9" t="s">
        <v>7</v>
      </c>
      <c r="C21" s="9" t="s">
        <v>8</v>
      </c>
      <c r="D21" s="9" t="s">
        <v>9</v>
      </c>
      <c r="E21" s="9" t="s">
        <v>10</v>
      </c>
      <c r="F21" s="10" t="s">
        <v>11</v>
      </c>
      <c r="G21" s="9" t="s">
        <v>12</v>
      </c>
      <c r="H21" s="9" t="s">
        <v>13</v>
      </c>
      <c r="I21" s="10" t="s">
        <v>14</v>
      </c>
      <c r="J21" s="9" t="s">
        <v>15</v>
      </c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28.2" hidden="false" customHeight="false" outlineLevel="0" collapsed="false">
      <c r="A22" s="15" t="s">
        <v>42</v>
      </c>
      <c r="B22" s="16" t="s">
        <v>26</v>
      </c>
      <c r="C22" s="16" t="s">
        <v>43</v>
      </c>
      <c r="D22" s="16" t="n">
        <v>20</v>
      </c>
      <c r="E22" s="16" t="n">
        <v>9</v>
      </c>
      <c r="F22" s="17" t="n">
        <v>13.54</v>
      </c>
      <c r="G22" s="13" t="n">
        <f aca="false">D22*F22+E22/60*F22</f>
        <v>272.831</v>
      </c>
      <c r="H22" s="16" t="n">
        <v>0</v>
      </c>
      <c r="I22" s="17" t="n">
        <v>0</v>
      </c>
      <c r="J22" s="18" t="n">
        <f aca="false">H22*I22</f>
        <v>0</v>
      </c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28.2" hidden="false" customHeight="false" outlineLevel="0" collapsed="false">
      <c r="A23" s="15" t="s">
        <v>44</v>
      </c>
      <c r="B23" s="16" t="s">
        <v>45</v>
      </c>
      <c r="C23" s="16" t="s">
        <v>35</v>
      </c>
      <c r="D23" s="16" t="n">
        <v>67</v>
      </c>
      <c r="E23" s="16" t="n">
        <v>7</v>
      </c>
      <c r="F23" s="17" t="n">
        <v>12.2</v>
      </c>
      <c r="G23" s="13" t="n">
        <f aca="false">D23*F23+E23/60*F23</f>
        <v>818.823333333333</v>
      </c>
      <c r="H23" s="16" t="n">
        <v>0</v>
      </c>
      <c r="I23" s="17" t="n">
        <v>0</v>
      </c>
      <c r="J23" s="18" t="n">
        <f aca="false">H23*I23</f>
        <v>0</v>
      </c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28.2" hidden="false" customHeight="false" outlineLevel="0" collapsed="false">
      <c r="A24" s="15" t="s">
        <v>46</v>
      </c>
      <c r="B24" s="16" t="s">
        <v>47</v>
      </c>
      <c r="C24" s="16" t="s">
        <v>35</v>
      </c>
      <c r="D24" s="16" t="n">
        <v>75</v>
      </c>
      <c r="E24" s="16" t="n">
        <v>45</v>
      </c>
      <c r="F24" s="17" t="n">
        <v>12.2</v>
      </c>
      <c r="G24" s="13" t="n">
        <f aca="false">D24*F24+E24/60*F24</f>
        <v>924.15</v>
      </c>
      <c r="H24" s="16" t="n">
        <v>0</v>
      </c>
      <c r="I24" s="17" t="n">
        <v>0</v>
      </c>
      <c r="J24" s="18" t="n">
        <f aca="false">H24*I24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28.2" hidden="false" customHeight="false" outlineLevel="0" collapsed="false">
      <c r="A25" s="15" t="s">
        <v>48</v>
      </c>
      <c r="B25" s="16" t="s">
        <v>47</v>
      </c>
      <c r="C25" s="16" t="s">
        <v>35</v>
      </c>
      <c r="D25" s="16" t="n">
        <v>18</v>
      </c>
      <c r="E25" s="16" t="n">
        <v>29</v>
      </c>
      <c r="F25" s="17" t="n">
        <v>12.2</v>
      </c>
      <c r="G25" s="13" t="n">
        <f aca="false">D25*F25+E25/60*F25</f>
        <v>225.496666666667</v>
      </c>
      <c r="H25" s="16" t="n">
        <v>0</v>
      </c>
      <c r="I25" s="17" t="n">
        <v>0</v>
      </c>
      <c r="J25" s="18" t="n">
        <f aca="false">H25*I25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6.5" hidden="false" customHeight="true" outlineLevel="0" collapsed="false">
      <c r="A26" s="19"/>
      <c r="B26" s="19"/>
      <c r="C26" s="19"/>
      <c r="D26" s="20" t="s">
        <v>28</v>
      </c>
      <c r="E26" s="20"/>
      <c r="F26" s="20"/>
      <c r="G26" s="21" t="n">
        <f aca="false">SUM(G22:G25)</f>
        <v>2241.301</v>
      </c>
      <c r="H26" s="20" t="s">
        <v>29</v>
      </c>
      <c r="I26" s="20"/>
      <c r="J26" s="21" t="n">
        <f aca="false">SUM(J22:J25)</f>
        <v>0</v>
      </c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5" hidden="false" customHeight="true" outlineLevel="0" collapsed="false">
      <c r="A27" s="22" t="s">
        <v>49</v>
      </c>
      <c r="B27" s="22"/>
      <c r="C27" s="22"/>
      <c r="D27" s="22"/>
      <c r="E27" s="22"/>
      <c r="F27" s="22"/>
      <c r="G27" s="22"/>
      <c r="H27" s="22"/>
      <c r="I27" s="22"/>
      <c r="J27" s="22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28.2" hidden="false" customHeight="false" outlineLevel="0" collapsed="false">
      <c r="A28" s="8" t="s">
        <v>6</v>
      </c>
      <c r="B28" s="9" t="s">
        <v>7</v>
      </c>
      <c r="C28" s="9" t="s">
        <v>8</v>
      </c>
      <c r="D28" s="9" t="s">
        <v>9</v>
      </c>
      <c r="E28" s="9" t="s">
        <v>10</v>
      </c>
      <c r="F28" s="10" t="s">
        <v>11</v>
      </c>
      <c r="G28" s="9" t="s">
        <v>12</v>
      </c>
      <c r="H28" s="9" t="s">
        <v>13</v>
      </c>
      <c r="I28" s="10" t="s">
        <v>14</v>
      </c>
      <c r="J28" s="9" t="s">
        <v>15</v>
      </c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28.2" hidden="false" customHeight="false" outlineLevel="0" collapsed="false">
      <c r="A29" s="15" t="s">
        <v>50</v>
      </c>
      <c r="B29" s="16" t="s">
        <v>26</v>
      </c>
      <c r="C29" s="16" t="s">
        <v>43</v>
      </c>
      <c r="D29" s="16" t="n">
        <v>19</v>
      </c>
      <c r="E29" s="16" t="n">
        <v>55</v>
      </c>
      <c r="F29" s="17" t="n">
        <v>13.54</v>
      </c>
      <c r="G29" s="13" t="n">
        <f aca="false">D29*F29+E29/60*F29</f>
        <v>269.671666666667</v>
      </c>
      <c r="H29" s="16" t="n">
        <v>0</v>
      </c>
      <c r="I29" s="17" t="n">
        <v>0</v>
      </c>
      <c r="J29" s="18" t="n">
        <f aca="false">H29*I29</f>
        <v>0</v>
      </c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6.5" hidden="false" customHeight="true" outlineLevel="0" collapsed="false">
      <c r="A30" s="19"/>
      <c r="B30" s="19"/>
      <c r="C30" s="19"/>
      <c r="D30" s="20" t="s">
        <v>28</v>
      </c>
      <c r="E30" s="20"/>
      <c r="F30" s="20"/>
      <c r="G30" s="21" t="n">
        <f aca="false">SUM(G29)</f>
        <v>269.671666666667</v>
      </c>
      <c r="H30" s="20" t="s">
        <v>29</v>
      </c>
      <c r="I30" s="20"/>
      <c r="J30" s="21" t="n">
        <f aca="false">SUM(J29)</f>
        <v>0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5" hidden="false" customHeight="true" outlineLevel="0" collapsed="false">
      <c r="A31" s="22" t="s">
        <v>51</v>
      </c>
      <c r="B31" s="22"/>
      <c r="C31" s="22"/>
      <c r="D31" s="22"/>
      <c r="E31" s="22"/>
      <c r="F31" s="22"/>
      <c r="G31" s="22"/>
      <c r="H31" s="22"/>
      <c r="I31" s="22"/>
      <c r="J31" s="22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28.2" hidden="false" customHeight="false" outlineLevel="0" collapsed="false">
      <c r="A32" s="8" t="s">
        <v>6</v>
      </c>
      <c r="B32" s="9" t="s">
        <v>7</v>
      </c>
      <c r="C32" s="9" t="s">
        <v>8</v>
      </c>
      <c r="D32" s="9" t="s">
        <v>9</v>
      </c>
      <c r="E32" s="9" t="s">
        <v>10</v>
      </c>
      <c r="F32" s="10" t="s">
        <v>11</v>
      </c>
      <c r="G32" s="9" t="s">
        <v>12</v>
      </c>
      <c r="H32" s="9" t="s">
        <v>13</v>
      </c>
      <c r="I32" s="10" t="s">
        <v>14</v>
      </c>
      <c r="J32" s="9" t="s">
        <v>15</v>
      </c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28.2" hidden="false" customHeight="false" outlineLevel="0" collapsed="false">
      <c r="A33" s="15" t="s">
        <v>52</v>
      </c>
      <c r="B33" s="16" t="s">
        <v>26</v>
      </c>
      <c r="C33" s="16" t="s">
        <v>53</v>
      </c>
      <c r="D33" s="16" t="n">
        <v>39</v>
      </c>
      <c r="E33" s="16" t="n">
        <v>36</v>
      </c>
      <c r="F33" s="17" t="n">
        <v>14.25</v>
      </c>
      <c r="G33" s="13" t="n">
        <f aca="false">D33*F33+E33/60*F33</f>
        <v>564.3</v>
      </c>
      <c r="H33" s="16" t="n">
        <v>0</v>
      </c>
      <c r="I33" s="17" t="n">
        <v>0</v>
      </c>
      <c r="J33" s="18" t="n">
        <f aca="false">H33*I33</f>
        <v>0</v>
      </c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15" hidden="false" customHeight="false" outlineLevel="0" collapsed="false">
      <c r="A34" s="15" t="s">
        <v>54</v>
      </c>
      <c r="B34" s="16" t="s">
        <v>55</v>
      </c>
      <c r="C34" s="16" t="s">
        <v>56</v>
      </c>
      <c r="D34" s="16" t="n">
        <v>37</v>
      </c>
      <c r="E34" s="16" t="n">
        <v>51</v>
      </c>
      <c r="F34" s="17" t="n">
        <v>11.75</v>
      </c>
      <c r="G34" s="13" t="n">
        <f aca="false">D34*F34+E34/60*F34</f>
        <v>444.7375</v>
      </c>
      <c r="H34" s="16" t="n">
        <v>0</v>
      </c>
      <c r="I34" s="17" t="n">
        <v>0</v>
      </c>
      <c r="J34" s="18" t="n">
        <f aca="false">H34*I34</f>
        <v>0</v>
      </c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5" hidden="false" customHeight="false" outlineLevel="0" collapsed="false">
      <c r="A35" s="15" t="s">
        <v>57</v>
      </c>
      <c r="B35" s="16" t="s">
        <v>55</v>
      </c>
      <c r="C35" s="16" t="s">
        <v>24</v>
      </c>
      <c r="D35" s="16" t="n">
        <v>16</v>
      </c>
      <c r="E35" s="16" t="n">
        <v>13</v>
      </c>
      <c r="F35" s="17" t="n">
        <v>12.87</v>
      </c>
      <c r="G35" s="13" t="n">
        <f aca="false">D35*F35+E35/60*F35</f>
        <v>208.7085</v>
      </c>
      <c r="H35" s="16" t="n">
        <v>0</v>
      </c>
      <c r="I35" s="17" t="n">
        <v>0</v>
      </c>
      <c r="J35" s="18" t="n">
        <f aca="false">H35*I35</f>
        <v>0</v>
      </c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5" hidden="false" customHeight="false" outlineLevel="0" collapsed="false">
      <c r="A36" s="15" t="s">
        <v>58</v>
      </c>
      <c r="B36" s="16" t="s">
        <v>55</v>
      </c>
      <c r="C36" s="16" t="s">
        <v>35</v>
      </c>
      <c r="D36" s="16" t="n">
        <v>29</v>
      </c>
      <c r="E36" s="16" t="n">
        <v>54</v>
      </c>
      <c r="F36" s="17" t="n">
        <v>12.2</v>
      </c>
      <c r="G36" s="13" t="n">
        <f aca="false">D36*F36+E36/60*F36</f>
        <v>364.78</v>
      </c>
      <c r="H36" s="16" t="n">
        <v>0</v>
      </c>
      <c r="I36" s="17" t="n">
        <v>0</v>
      </c>
      <c r="J36" s="18" t="n">
        <f aca="false">H36*I36</f>
        <v>0</v>
      </c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5" hidden="false" customHeight="false" outlineLevel="0" collapsed="false">
      <c r="A37" s="15" t="s">
        <v>59</v>
      </c>
      <c r="B37" s="16" t="s">
        <v>55</v>
      </c>
      <c r="C37" s="16" t="s">
        <v>38</v>
      </c>
      <c r="D37" s="16" t="n">
        <v>4</v>
      </c>
      <c r="E37" s="16" t="n">
        <v>11</v>
      </c>
      <c r="F37" s="17" t="n">
        <v>11.35</v>
      </c>
      <c r="G37" s="13" t="n">
        <f aca="false">D37*F37+E37/60*F37</f>
        <v>47.4808333333333</v>
      </c>
      <c r="H37" s="16" t="n">
        <v>0</v>
      </c>
      <c r="I37" s="17" t="n">
        <v>0</v>
      </c>
      <c r="J37" s="18" t="n">
        <f aca="false">H37*I37</f>
        <v>0</v>
      </c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5" hidden="false" customHeight="false" outlineLevel="0" collapsed="false">
      <c r="A38" s="15" t="s">
        <v>60</v>
      </c>
      <c r="B38" s="16" t="s">
        <v>55</v>
      </c>
      <c r="C38" s="16" t="s">
        <v>43</v>
      </c>
      <c r="D38" s="16" t="n">
        <v>19</v>
      </c>
      <c r="E38" s="16" t="n">
        <v>55</v>
      </c>
      <c r="F38" s="17" t="n">
        <v>13.54</v>
      </c>
      <c r="G38" s="13" t="n">
        <f aca="false">D38*F38+E38/60*F38</f>
        <v>269.671666666667</v>
      </c>
      <c r="H38" s="16" t="n">
        <v>0</v>
      </c>
      <c r="I38" s="17" t="n">
        <v>0</v>
      </c>
      <c r="J38" s="18" t="n">
        <f aca="false">H38*I38</f>
        <v>0</v>
      </c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s="25" customFormat="true" ht="16.2" hidden="false" customHeight="true" outlineLevel="0" collapsed="false">
      <c r="A39" s="23"/>
      <c r="B39" s="23"/>
      <c r="C39" s="23"/>
      <c r="D39" s="20" t="s">
        <v>28</v>
      </c>
      <c r="E39" s="20"/>
      <c r="F39" s="20"/>
      <c r="G39" s="24" t="n">
        <f aca="false">SUM(G33:G38)</f>
        <v>1899.6785</v>
      </c>
      <c r="H39" s="20" t="s">
        <v>29</v>
      </c>
      <c r="I39" s="20"/>
      <c r="J39" s="24" t="n">
        <f aca="false">SUM(J33:J38)</f>
        <v>0</v>
      </c>
    </row>
    <row r="40" customFormat="false" ht="15" hidden="false" customHeight="true" outlineLevel="0" collapsed="false">
      <c r="A40" s="22" t="s">
        <v>61</v>
      </c>
      <c r="B40" s="22"/>
      <c r="C40" s="22"/>
      <c r="D40" s="22"/>
      <c r="E40" s="22"/>
      <c r="F40" s="22"/>
      <c r="G40" s="22"/>
      <c r="H40" s="22"/>
      <c r="I40" s="22"/>
      <c r="J40" s="22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28.2" hidden="false" customHeight="false" outlineLevel="0" collapsed="false">
      <c r="A41" s="8" t="s">
        <v>6</v>
      </c>
      <c r="B41" s="9" t="s">
        <v>7</v>
      </c>
      <c r="C41" s="9" t="s">
        <v>8</v>
      </c>
      <c r="D41" s="9" t="s">
        <v>9</v>
      </c>
      <c r="E41" s="9" t="s">
        <v>10</v>
      </c>
      <c r="F41" s="10" t="s">
        <v>11</v>
      </c>
      <c r="G41" s="9" t="s">
        <v>12</v>
      </c>
      <c r="H41" s="9" t="s">
        <v>13</v>
      </c>
      <c r="I41" s="10" t="s">
        <v>14</v>
      </c>
      <c r="J41" s="9" t="s">
        <v>15</v>
      </c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5" hidden="false" customHeight="false" outlineLevel="0" collapsed="false">
      <c r="A42" s="15" t="s">
        <v>62</v>
      </c>
      <c r="B42" s="16" t="s">
        <v>55</v>
      </c>
      <c r="C42" s="16" t="s">
        <v>63</v>
      </c>
      <c r="D42" s="16" t="n">
        <v>9</v>
      </c>
      <c r="E42" s="16" t="n">
        <v>57</v>
      </c>
      <c r="F42" s="17" t="n">
        <v>12.69</v>
      </c>
      <c r="G42" s="13" t="n">
        <f aca="false">D42*F42+E42/60*F42</f>
        <v>126.2655</v>
      </c>
      <c r="H42" s="16" t="n">
        <v>0</v>
      </c>
      <c r="I42" s="17" t="n">
        <v>0</v>
      </c>
      <c r="J42" s="18" t="n">
        <f aca="false">H42*I42</f>
        <v>0</v>
      </c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5" hidden="false" customHeight="false" outlineLevel="0" collapsed="false">
      <c r="A43" s="15" t="s">
        <v>64</v>
      </c>
      <c r="B43" s="16" t="s">
        <v>55</v>
      </c>
      <c r="C43" s="16" t="s">
        <v>63</v>
      </c>
      <c r="D43" s="16" t="n">
        <v>11</v>
      </c>
      <c r="E43" s="16" t="n">
        <v>16</v>
      </c>
      <c r="F43" s="17" t="n">
        <v>12.69</v>
      </c>
      <c r="G43" s="13" t="n">
        <f aca="false">D43*F43+E43/60*F43</f>
        <v>142.974</v>
      </c>
      <c r="H43" s="16" t="n">
        <v>0</v>
      </c>
      <c r="I43" s="17" t="n">
        <v>0</v>
      </c>
      <c r="J43" s="18" t="n">
        <f aca="false">H43*I43</f>
        <v>0</v>
      </c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s="25" customFormat="true" ht="16.2" hidden="false" customHeight="true" outlineLevel="0" collapsed="false">
      <c r="A44" s="19"/>
      <c r="B44" s="19"/>
      <c r="C44" s="19"/>
      <c r="D44" s="20" t="s">
        <v>28</v>
      </c>
      <c r="E44" s="20"/>
      <c r="F44" s="20"/>
      <c r="G44" s="24" t="n">
        <f aca="false">SUM(G42:G43)</f>
        <v>269.2395</v>
      </c>
      <c r="H44" s="20" t="s">
        <v>29</v>
      </c>
      <c r="I44" s="20"/>
      <c r="J44" s="24" t="n">
        <f aca="false">SUM(J42:J43)</f>
        <v>0</v>
      </c>
    </row>
    <row r="45" customFormat="false" ht="16.2" hidden="false" customHeight="false" outlineLevel="0" collapsed="false">
      <c r="A45" s="26"/>
      <c r="B45" s="26"/>
      <c r="C45" s="26"/>
      <c r="D45" s="27"/>
      <c r="E45" s="27"/>
      <c r="F45" s="28"/>
      <c r="G45" s="29"/>
      <c r="H45" s="30"/>
      <c r="I45" s="31"/>
      <c r="J45" s="32"/>
      <c r="M45" s="33"/>
    </row>
    <row r="46" customFormat="false" ht="16.5" hidden="false" customHeight="true" outlineLevel="0" collapsed="false">
      <c r="A46" s="34"/>
      <c r="B46" s="35" t="s">
        <v>65</v>
      </c>
      <c r="C46" s="35"/>
      <c r="D46" s="35"/>
      <c r="E46" s="36"/>
      <c r="F46" s="37"/>
      <c r="G46" s="38" t="n">
        <f aca="false">G11+G19+G26+G30+G39+G44</f>
        <v>11121.5336666667</v>
      </c>
      <c r="H46" s="39"/>
      <c r="I46" s="39"/>
      <c r="J46" s="39"/>
    </row>
    <row r="47" customFormat="false" ht="16.5" hidden="false" customHeight="true" outlineLevel="0" collapsed="false">
      <c r="A47" s="40"/>
      <c r="B47" s="41" t="s">
        <v>66</v>
      </c>
      <c r="C47" s="41"/>
      <c r="D47" s="41"/>
      <c r="E47" s="42"/>
      <c r="F47" s="43" t="n">
        <f aca="false">G46</f>
        <v>11121.5336666667</v>
      </c>
      <c r="G47" s="44" t="n">
        <f aca="false">32.3/100*F47</f>
        <v>3592.25537433333</v>
      </c>
      <c r="H47" s="45"/>
      <c r="I47" s="46"/>
    </row>
    <row r="48" customFormat="false" ht="16.2" hidden="false" customHeight="false" outlineLevel="0" collapsed="false">
      <c r="A48" s="40"/>
      <c r="B48" s="47" t="s">
        <v>67</v>
      </c>
      <c r="C48" s="47"/>
      <c r="D48" s="47"/>
      <c r="E48" s="48"/>
      <c r="F48" s="49"/>
      <c r="G48" s="50" t="n">
        <f aca="false">G46+G47</f>
        <v>14713.789041</v>
      </c>
      <c r="H48" s="51"/>
      <c r="I48" s="51"/>
    </row>
  </sheetData>
  <mergeCells count="26">
    <mergeCell ref="A11:C11"/>
    <mergeCell ref="D11:F11"/>
    <mergeCell ref="H11:I11"/>
    <mergeCell ref="A12:J12"/>
    <mergeCell ref="A19:C19"/>
    <mergeCell ref="D19:F19"/>
    <mergeCell ref="H19:I19"/>
    <mergeCell ref="A20:J20"/>
    <mergeCell ref="A26:C26"/>
    <mergeCell ref="D26:F26"/>
    <mergeCell ref="H26:I26"/>
    <mergeCell ref="A27:J27"/>
    <mergeCell ref="A30:C30"/>
    <mergeCell ref="D30:F30"/>
    <mergeCell ref="H30:I30"/>
    <mergeCell ref="A31:J31"/>
    <mergeCell ref="A39:C39"/>
    <mergeCell ref="D39:F39"/>
    <mergeCell ref="H39:I39"/>
    <mergeCell ref="A40:J40"/>
    <mergeCell ref="A44:C44"/>
    <mergeCell ref="D44:F44"/>
    <mergeCell ref="H44:I44"/>
    <mergeCell ref="B46:D46"/>
    <mergeCell ref="B47:D47"/>
    <mergeCell ref="B48:D48"/>
  </mergeCells>
  <printOptions headings="false" gridLines="false" gridLinesSet="true" horizontalCentered="tru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4.4"/>
  <cols>
    <col collapsed="false" hidden="false" max="1025" min="1" style="0" width="8.50510204081633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4.4"/>
  <cols>
    <col collapsed="false" hidden="false" max="1025" min="1" style="0" width="8.50510204081633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LibreOffice/5.0.6.3$Windows_x86 LibreOffice_project/490fc03b25318460cfc54456516ea2519c11d1aa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2006-09-25T09:17:32Z</dcterms:created>
  <dc:language>it-IT</dc:language>
  <dcterms:modified xsi:type="dcterms:W3CDTF">2021-10-27T08:22:46Z</dcterms:modified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