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8800" windowHeight="15225" tabRatio="929"/>
  </bookViews>
  <sheets>
    <sheet name="Prospetto distrib generale" sheetId="4" r:id="rId1"/>
  </sheets>
  <definedNames>
    <definedName name="_xlnm.Print_Area" localSheetId="0">'Prospetto distrib generale'!$C$2:$H$12</definedName>
  </definedNames>
  <calcPr calcId="162913"/>
</workbook>
</file>

<file path=xl/calcChain.xml><?xml version="1.0" encoding="utf-8"?>
<calcChain xmlns="http://schemas.openxmlformats.org/spreadsheetml/2006/main">
  <c r="E6" i="4" l="1"/>
  <c r="D12" i="4" l="1"/>
  <c r="E12" i="4" s="1"/>
  <c r="D11" i="4"/>
  <c r="D10" i="4"/>
  <c r="D8" i="4"/>
  <c r="E8" i="4" l="1"/>
  <c r="D9" i="4"/>
  <c r="E9" i="4" s="1"/>
  <c r="E10" i="4" l="1"/>
  <c r="E11" i="4"/>
  <c r="H12" i="4" l="1"/>
</calcChain>
</file>

<file path=xl/sharedStrings.xml><?xml version="1.0" encoding="utf-8"?>
<sst xmlns="http://schemas.openxmlformats.org/spreadsheetml/2006/main" count="13" uniqueCount="13">
  <si>
    <t xml:space="preserve"> PREMIO INCENTIVANTE ART. 113 D.LGS 50/2016</t>
  </si>
  <si>
    <t>PROGETTO: Servizi di Pulizia</t>
  </si>
  <si>
    <t>netto</t>
  </si>
  <si>
    <t>Lirosi Michele</t>
  </si>
  <si>
    <t xml:space="preserve">oneri </t>
  </si>
  <si>
    <t>percentuale disponibile</t>
  </si>
  <si>
    <t>Strazzuso Dario</t>
  </si>
  <si>
    <t>Micari Anna</t>
  </si>
  <si>
    <t>Bucceri Salvatore</t>
  </si>
  <si>
    <t>Modica Salvatore</t>
  </si>
  <si>
    <t>sommano</t>
  </si>
  <si>
    <t>disponibilità  € 3.042,04</t>
  </si>
  <si>
    <t>conteggio al 31/05/2024  € 14.305,64 (80%)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</si>
</sst>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&quot;€&quot;\ * #,##0.00_-;\-&quot;€&quot;\ * #,##0.00_-;_-&quot;€&quot;\ * &quot;-&quot;??_-;_-@_-"/>
    <numFmt numFmtId="165" formatCode="&quot;€&quot;\ #,##0.00"/>
    <numFmt numFmtId="166" formatCode="0.0000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8"/>
      <name val="Arial"/>
      <family val="2"/>
    </font>
    <font>
      <sz val="16"/>
      <color rgb="FF9C6500"/>
      <name val="Times New Roman"/>
      <family val="2"/>
    </font>
    <font>
      <sz val="16"/>
      <color rgb="FF006100"/>
      <name val="Times New Roman"/>
      <family val="2"/>
    </font>
    <font>
      <sz val="18"/>
      <color rgb="FF9C6500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2" borderId="0" applyNumberFormat="0" applyBorder="0" applyAlignment="0" applyProtection="0"/>
    <xf numFmtId="0" fontId="5" fillId="3" borderId="0" applyNumberFormat="0" applyBorder="0" applyAlignment="0" applyProtection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0" fontId="6" fillId="2" borderId="4" xfId="2" applyFont="1" applyBorder="1" applyAlignment="1">
      <alignment horizontal="center" vertical="center"/>
    </xf>
    <xf numFmtId="0" fontId="6" fillId="2" borderId="5" xfId="2" applyFont="1" applyBorder="1" applyAlignment="1">
      <alignment horizontal="center" vertical="center"/>
    </xf>
    <xf numFmtId="0" fontId="6" fillId="2" borderId="6" xfId="2" applyFont="1" applyBorder="1" applyAlignment="1">
      <alignment horizontal="center" vertical="center"/>
    </xf>
    <xf numFmtId="0" fontId="5" fillId="3" borderId="2" xfId="3" applyBorder="1" applyAlignment="1">
      <alignment horizontal="center" vertical="center" wrapText="1"/>
    </xf>
    <xf numFmtId="0" fontId="5" fillId="3" borderId="1" xfId="3" applyBorder="1" applyAlignment="1">
      <alignment horizontal="center" vertical="center" wrapText="1"/>
    </xf>
    <xf numFmtId="0" fontId="5" fillId="3" borderId="3" xfId="3" applyBorder="1" applyAlignment="1">
      <alignment horizontal="center" vertical="center" wrapText="1"/>
    </xf>
  </cellXfs>
  <cellStyles count="4">
    <cellStyle name="Euro" xfId="1"/>
    <cellStyle name="Neutrale" xfId="2" builtinId="28"/>
    <cellStyle name="Normale" xfId="0" builtinId="0"/>
    <cellStyle name="Valore valido" xfId="3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1:H13"/>
  <sheetViews>
    <sheetView tabSelected="1" view="pageBreakPreview" topLeftCell="B1" zoomScaleSheetLayoutView="100" workbookViewId="0">
      <selection activeCell="D46" sqref="D46"/>
    </sheetView>
  </sheetViews>
  <sheetFormatPr defaultRowHeight="12.75" x14ac:dyDescent="0.2"/>
  <cols>
    <col min="1" max="1" width="9.140625" style="1"/>
    <col min="2" max="2" width="4.5703125" style="1" customWidth="1"/>
    <col min="3" max="3" width="35.7109375" style="1" customWidth="1"/>
    <col min="4" max="4" width="24.42578125" style="1" customWidth="1"/>
    <col min="5" max="5" width="47.5703125" style="1" customWidth="1"/>
    <col min="6" max="6" width="24.140625" style="1" customWidth="1"/>
    <col min="7" max="7" width="13.42578125" style="1" customWidth="1"/>
    <col min="8" max="8" width="14.5703125" style="1" customWidth="1"/>
    <col min="9" max="9" width="11.85546875" style="1" bestFit="1" customWidth="1"/>
    <col min="10" max="16384" width="9.140625" style="1"/>
  </cols>
  <sheetData>
    <row r="1" spans="3:8" ht="19.5" customHeight="1" thickBot="1" x14ac:dyDescent="0.25"/>
    <row r="2" spans="3:8" ht="39.950000000000003" customHeight="1" x14ac:dyDescent="0.2">
      <c r="C2" s="16" t="s">
        <v>0</v>
      </c>
      <c r="D2" s="17"/>
      <c r="E2" s="17"/>
      <c r="F2" s="17"/>
      <c r="G2" s="17"/>
      <c r="H2" s="18"/>
    </row>
    <row r="3" spans="3:8" ht="15" customHeight="1" x14ac:dyDescent="0.2">
      <c r="C3" s="5"/>
      <c r="D3" s="4"/>
      <c r="E3" s="4"/>
      <c r="F3" s="2"/>
      <c r="G3" s="2"/>
      <c r="H3" s="6"/>
    </row>
    <row r="4" spans="3:8" ht="30" customHeight="1" x14ac:dyDescent="0.2">
      <c r="C4" s="19" t="s">
        <v>1</v>
      </c>
      <c r="D4" s="20"/>
      <c r="E4" s="20"/>
      <c r="F4" s="20"/>
      <c r="G4" s="20"/>
      <c r="H4" s="21"/>
    </row>
    <row r="5" spans="3:8" x14ac:dyDescent="0.2">
      <c r="E5" s="10" t="s">
        <v>5</v>
      </c>
      <c r="F5" s="3"/>
      <c r="H5" s="3"/>
    </row>
    <row r="6" spans="3:8" ht="25.5" x14ac:dyDescent="0.2">
      <c r="C6" s="11" t="s">
        <v>11</v>
      </c>
      <c r="D6" s="14" t="s">
        <v>12</v>
      </c>
      <c r="E6" s="15">
        <f>3042.04/14305.64</f>
        <v>0.21264620107873539</v>
      </c>
    </row>
    <row r="7" spans="3:8" x14ac:dyDescent="0.2">
      <c r="C7" s="2"/>
      <c r="D7" s="11" t="s">
        <v>2</v>
      </c>
      <c r="E7" s="11" t="s">
        <v>4</v>
      </c>
    </row>
    <row r="8" spans="3:8" x14ac:dyDescent="0.2">
      <c r="C8" s="11" t="s">
        <v>3</v>
      </c>
      <c r="D8" s="7">
        <f>8474.76*E6</f>
        <v>1802.1255190540235</v>
      </c>
      <c r="E8" s="7">
        <f>D8*32.3%</f>
        <v>582.08654265444954</v>
      </c>
    </row>
    <row r="9" spans="3:8" x14ac:dyDescent="0.2">
      <c r="C9" s="11" t="s">
        <v>6</v>
      </c>
      <c r="D9" s="7">
        <f>613.76*E6</f>
        <v>130.51373237408464</v>
      </c>
      <c r="E9" s="7">
        <f>D9*32.3%</f>
        <v>42.155935556829334</v>
      </c>
    </row>
    <row r="10" spans="3:8" x14ac:dyDescent="0.2">
      <c r="C10" s="11" t="s">
        <v>7</v>
      </c>
      <c r="D10" s="7">
        <f>919.74*E6</f>
        <v>195.57921698015608</v>
      </c>
      <c r="E10" s="9">
        <f>D10*32.3%</f>
        <v>63.172087084590402</v>
      </c>
    </row>
    <row r="11" spans="3:8" x14ac:dyDescent="0.2">
      <c r="C11" s="11" t="s">
        <v>8</v>
      </c>
      <c r="D11" s="7">
        <f>402.39*E6</f>
        <v>85.566704852072334</v>
      </c>
      <c r="E11" s="9">
        <f>D11*32.3%</f>
        <v>27.638045667219359</v>
      </c>
    </row>
    <row r="12" spans="3:8" x14ac:dyDescent="0.2">
      <c r="C12" s="11" t="s">
        <v>9</v>
      </c>
      <c r="D12" s="7">
        <f>402.39*E6</f>
        <v>85.566704852072334</v>
      </c>
      <c r="E12" s="7">
        <f>D12*E6</f>
        <v>18.195434725618576</v>
      </c>
      <c r="F12" s="13" t="s">
        <v>10</v>
      </c>
      <c r="G12" s="7"/>
      <c r="H12" s="13">
        <f>SUM(D8:E12)</f>
        <v>3032.5999238011159</v>
      </c>
    </row>
    <row r="13" spans="3:8" s="8" customFormat="1" x14ac:dyDescent="0.2">
      <c r="C13" s="10"/>
      <c r="D13" s="12"/>
      <c r="E13" s="12"/>
    </row>
  </sheetData>
  <mergeCells count="2">
    <mergeCell ref="C2:H2"/>
    <mergeCell ref="C4:H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0" orientation="portrait" r:id="rId1"/>
  <headerFooter>
    <oddHeader>&amp;CRegione SiciliaComune di Caltagirone "Programma di Riqualificazione Urbana per Alloggi a canone sostenibile"Tabella di Liquidazione per progettazione al Personale dell'Area V Tecnica - Ex Art.18 L. 109/94 al 30/09/2014</oddHeader>
    <oddFooter>&amp;L30/09/2014&amp;CIl Responsabile Unico Del ProcedimentoDott. Raffaello Libertini&amp;RVisto:              Il Dirigente Area V TecnicaDott. Ing. Ignazio Alberghina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Prospetto distrib generale</vt:lpstr>
      <vt:lpstr>'Prospetto distrib generale'!Area_stampa</vt:lpstr>
    </vt:vector>
  </TitlesOfParts>
  <Company>utc_urban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Anna Micari</cp:lastModifiedBy>
  <cp:lastPrinted>2024-05-30T08:44:55Z</cp:lastPrinted>
  <dcterms:created xsi:type="dcterms:W3CDTF">2006-01-20T11:56:28Z</dcterms:created>
  <dcterms:modified xsi:type="dcterms:W3CDTF">2024-05-30T10:43:51Z</dcterms:modified>
</cp:coreProperties>
</file>